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</commentList>
</comments>
</file>

<file path=xl/sharedStrings.xml><?xml version="1.0" encoding="utf-8"?>
<sst xmlns="http://schemas.openxmlformats.org/spreadsheetml/2006/main" count="3075" uniqueCount="478">
  <si>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</si>
  <si>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</si>
  <si>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</si>
  <si>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</si>
  <si>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</si>
  <si>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</si>
  <si>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</si>
  <si>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</si>
  <si>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</si>
  <si>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</si>
  <si>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</si>
  <si>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</si>
  <si>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</si>
  <si>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</si>
  <si>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</si>
  <si>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</si>
  <si>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</si>
  <si>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</si>
  <si>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</si>
  <si>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</si>
  <si>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</si>
  <si>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</si>
  <si>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</si>
  <si>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</si>
  <si>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</si>
  <si>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</si>
  <si>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</si>
  <si>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</si>
  <si>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</si>
  <si>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</si>
  <si>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</si>
  <si>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</si>
  <si>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</si>
  <si>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</si>
  <si>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</si>
  <si>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</si>
  <si>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</si>
  <si>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</si>
  <si>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</si>
  <si>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</si>
  <si>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</si>
  <si>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</si>
  <si>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</si>
  <si>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</si>
  <si>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</si>
  <si>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</si>
  <si>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</si>
  <si>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</si>
  <si>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</si>
  <si>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</si>
  <si>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</si>
  <si>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</si>
  <si>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</si>
  <si>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</si>
  <si>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</si>
  <si>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</si>
  <si>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</si>
  <si>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</si>
  <si>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</si>
  <si>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</si>
  <si>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</si>
  <si>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</si>
  <si>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</si>
  <si>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</si>
  <si>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</si>
  <si>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</si>
  <si>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</si>
  <si>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</si>
  <si>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</si>
  <si>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</si>
  <si>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</si>
  <si>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</si>
  <si>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</si>
  <si>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</si>
  <si>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</si>
  <si>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</si>
  <si>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</si>
  <si>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</si>
  <si>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</si>
  <si>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</si>
  <si>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</si>
  <si>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</si>
  <si>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</si>
  <si>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</si>
  <si>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</si>
  <si>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</si>
  <si>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</si>
  <si>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</si>
  <si>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</si>
  <si>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</si>
  <si>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</si>
  <si>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</si>
  <si>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</si>
  <si>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</si>
  <si>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</si>
  <si>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Þverá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</si>
  <si>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</si>
  <si>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</si>
  <si>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</si>
  <si>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</si>
  <si>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</si>
  <si>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</si>
  <si>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</si>
  <si>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</si>
  <si>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</si>
  <si>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</si>
  <si>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</si>
  <si>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</si>
  <si>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Bassastaðir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</si>
  <si>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</si>
  <si>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</si>
  <si>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</si>
  <si>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</si>
  <si>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</si>
  <si>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</si>
  <si>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</si>
  <si>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</si>
  <si>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</si>
  <si>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</si>
  <si>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</si>
  <si>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</si>
  <si>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</si>
  <si>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</si>
  <si>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2011</t>
  </si>
  <si>
    <t>Mest</t>
  </si>
  <si>
    <t>Úrkoma mm</t>
  </si>
  <si>
    <t>mm</t>
  </si>
  <si>
    <t>Núpur í Berufirði</t>
  </si>
  <si>
    <t>Tjörn í Svarfaðardal</t>
  </si>
  <si>
    <t>Grænavatn</t>
  </si>
  <si>
    <t>fl 12</t>
  </si>
  <si>
    <t xml:space="preserve">fl 9 </t>
  </si>
  <si>
    <t>Ólafsfjörður</t>
  </si>
  <si>
    <t>Hvanneyri</t>
  </si>
  <si>
    <t>Snæbýli</t>
  </si>
  <si>
    <t>Eiðar</t>
  </si>
  <si>
    <t xml:space="preserve">Bolungarvík </t>
  </si>
  <si>
    <t>Mánárbakki</t>
  </si>
  <si>
    <t>Auðnir í Eyjaf.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</si>
  <si>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</si>
  <si>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</si>
  <si>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</si>
  <si>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</si>
  <si>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</si>
  <si>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</si>
  <si>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</si>
  <si>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</si>
  <si>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</si>
  <si>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</si>
  <si>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</si>
  <si>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</si>
  <si>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</si>
  <si>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</si>
  <si>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</si>
  <si>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</si>
  <si>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</si>
  <si>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</si>
  <si>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</si>
  <si>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</si>
  <si>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</si>
  <si>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</si>
  <si>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</si>
  <si>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</si>
  <si>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</si>
  <si>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</si>
  <si>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</si>
  <si>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</si>
  <si>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</si>
  <si>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</si>
  <si>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</si>
  <si>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</si>
  <si>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</si>
  <si>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</si>
  <si>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</si>
  <si>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</si>
  <si>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</si>
  <si>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</si>
  <si>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</si>
  <si>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</si>
  <si>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</si>
  <si>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</si>
  <si>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</si>
  <si>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</si>
  <si>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</si>
  <si>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</si>
  <si>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</si>
  <si>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</si>
  <si>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</si>
  <si>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</si>
  <si>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</si>
  <si>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</si>
  <si>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</si>
  <si>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</si>
  <si>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</si>
  <si>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</si>
  <si>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</si>
  <si>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</si>
  <si>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</si>
  <si>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</si>
  <si>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</si>
  <si>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</si>
  <si>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</si>
  <si>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</si>
  <si>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</si>
  <si>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</si>
  <si>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</si>
  <si>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</si>
  <si>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</si>
  <si>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</si>
  <si>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</si>
  <si>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</si>
  <si>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</si>
  <si>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</si>
  <si>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</si>
  <si>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</si>
  <si>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</si>
  <si>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</si>
  <si>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</si>
  <si>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</si>
  <si>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</si>
  <si>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</si>
  <si>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</si>
  <si>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</si>
  <si>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</si>
  <si>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</si>
  <si>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</si>
  <si>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</si>
  <si>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</si>
  <si>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</si>
  <si>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</si>
  <si>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</si>
  <si>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</si>
  <si>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</si>
  <si>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</si>
  <si>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</si>
  <si>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</si>
  <si>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</si>
  <si>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</si>
  <si>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</si>
  <si>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</si>
  <si>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</si>
  <si>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</si>
  <si>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</si>
  <si>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</si>
  <si>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</si>
  <si>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</si>
  <si>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</si>
  <si>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</si>
  <si>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</si>
  <si>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</si>
  <si>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</si>
  <si>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</si>
  <si>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</si>
  <si>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</si>
  <si>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</si>
  <si>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</si>
  <si>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</si>
  <si>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</si>
  <si>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</si>
  <si>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</si>
  <si>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</si>
  <si>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</si>
  <si>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</si>
  <si>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</si>
  <si>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</si>
  <si>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</si>
  <si>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</si>
  <si>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</si>
  <si>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</si>
  <si>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</si>
  <si>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</si>
  <si>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</si>
  <si>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</si>
  <si>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</si>
  <si>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</si>
  <si>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</si>
  <si>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</si>
  <si>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</si>
  <si>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</si>
  <si>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</si>
  <si>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</si>
  <si>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</si>
  <si>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</si>
  <si>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</si>
  <si>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</si>
  <si>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</si>
  <si>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</si>
  <si>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</si>
  <si>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</si>
  <si>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</si>
  <si>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</si>
  <si>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</si>
  <si>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</si>
  <si>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</si>
  <si>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</si>
  <si>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</si>
  <si>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</si>
  <si>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</si>
  <si>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</si>
  <si>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</si>
  <si>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</si>
  <si>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</si>
  <si>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</si>
  <si>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</si>
  <si>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</si>
  <si>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</si>
  <si>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</si>
  <si>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</si>
  <si>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</si>
  <si>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</si>
  <si>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</si>
  <si>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</si>
  <si>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</si>
  <si>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</si>
  <si>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</si>
  <si>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</si>
  <si>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</si>
  <si>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</si>
  <si>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</si>
  <si>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</si>
  <si>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</si>
  <si>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</si>
  <si>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</si>
  <si>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</si>
  <si>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</si>
  <si>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</si>
  <si>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</si>
  <si>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</si>
  <si>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</si>
  <si>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</si>
  <si>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</si>
  <si>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</si>
  <si>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</si>
  <si>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</si>
  <si>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</si>
  <si>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</si>
  <si>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</si>
  <si>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</si>
  <si>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</si>
  <si>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</si>
  <si>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</si>
  <si>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</si>
  <si>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</si>
  <si>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</si>
  <si>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</si>
  <si>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</si>
  <si>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</si>
  <si>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</si>
  <si>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</si>
  <si>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</si>
  <si>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</si>
  <si>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</si>
  <si>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</si>
  <si>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</si>
  <si>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</si>
  <si>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2011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</si>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</sst>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49">
      <selection activeCell="A66" sqref="A66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0.003906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426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474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103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98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103</v>
      </c>
      <c r="AF7" s="73">
        <v>12</v>
      </c>
      <c r="AG7" s="73" t="s">
        <v>181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425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434</v>
      </c>
      <c r="AD8" s="78">
        <v>-22.2</v>
      </c>
      <c r="AE8" s="76" t="s">
        <v>433</v>
      </c>
      <c r="AF8" s="73">
        <v>10.1</v>
      </c>
      <c r="AG8" s="73" t="s">
        <v>160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98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435</v>
      </c>
      <c r="AB9" s="38">
        <v>-17.9</v>
      </c>
      <c r="AC9" s="56" t="s">
        <v>434</v>
      </c>
      <c r="AD9" s="78">
        <v>-20.9</v>
      </c>
      <c r="AE9" s="76" t="s">
        <v>433</v>
      </c>
      <c r="AF9" s="73">
        <v>13.2</v>
      </c>
      <c r="AG9" s="73" t="s">
        <v>132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98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434</v>
      </c>
      <c r="AD10" s="78">
        <v>-14.7</v>
      </c>
      <c r="AE10" s="76" t="s">
        <v>437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132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438</v>
      </c>
      <c r="AF11" s="73">
        <v>43.2</v>
      </c>
      <c r="AG11" s="73" t="s">
        <v>439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132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145</v>
      </c>
      <c r="AD12" s="78">
        <v>-12</v>
      </c>
      <c r="AE12" s="76" t="s">
        <v>440</v>
      </c>
      <c r="AF12" s="73">
        <v>22.9</v>
      </c>
      <c r="AG12" s="73" t="s">
        <v>140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132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442</v>
      </c>
      <c r="AF13" s="73">
        <v>44.3</v>
      </c>
      <c r="AG13" s="73" t="s">
        <v>441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422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132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443</v>
      </c>
      <c r="AF14" s="73">
        <v>28.8</v>
      </c>
      <c r="AG14" s="73" t="s">
        <v>439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102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444</v>
      </c>
      <c r="AF15" s="73">
        <v>45</v>
      </c>
      <c r="AG15" s="73" t="s">
        <v>445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102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446</v>
      </c>
      <c r="AF16" s="73">
        <v>48.1</v>
      </c>
      <c r="AG16" s="73" t="s">
        <v>442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102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447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102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438</v>
      </c>
      <c r="AF18" s="73">
        <v>63.8</v>
      </c>
      <c r="AG18" s="73" t="s">
        <v>448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102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449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446</v>
      </c>
      <c r="AF19" s="73">
        <v>83</v>
      </c>
      <c r="AG19" s="73" t="s">
        <v>450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102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449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451</v>
      </c>
      <c r="AB20" s="38">
        <v>-10.9</v>
      </c>
      <c r="AC20" s="56" t="s">
        <v>50</v>
      </c>
      <c r="AD20" s="78"/>
      <c r="AE20" s="76" t="s">
        <v>446</v>
      </c>
      <c r="AF20" s="73">
        <v>55.4</v>
      </c>
      <c r="AG20" s="73" t="s">
        <v>99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102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449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183</v>
      </c>
      <c r="AD21" s="78">
        <v>-5.4</v>
      </c>
      <c r="AE21" s="76" t="s">
        <v>453</v>
      </c>
      <c r="AF21" s="73">
        <v>24.2</v>
      </c>
      <c r="AG21" s="73" t="s">
        <v>134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102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452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454</v>
      </c>
      <c r="AF22" s="73">
        <v>51.7</v>
      </c>
      <c r="AG22" s="73" t="s">
        <v>455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423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132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444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132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456</v>
      </c>
      <c r="AB24" s="38">
        <v>-13</v>
      </c>
      <c r="AC24" s="56" t="s">
        <v>110</v>
      </c>
      <c r="AD24" s="78">
        <v>-9.7</v>
      </c>
      <c r="AE24" s="76" t="s">
        <v>440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422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132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457</v>
      </c>
      <c r="AD25" s="78">
        <v>-13.8</v>
      </c>
      <c r="AE25" s="76" t="s">
        <v>447</v>
      </c>
      <c r="AF25" s="73">
        <v>59.3</v>
      </c>
      <c r="AG25" s="31" t="s">
        <v>458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132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456</v>
      </c>
      <c r="AB26" s="38">
        <v>-14.1</v>
      </c>
      <c r="AC26" s="56" t="s">
        <v>434</v>
      </c>
      <c r="AD26" s="78">
        <v>-13.8</v>
      </c>
      <c r="AE26" s="76" t="s">
        <v>447</v>
      </c>
      <c r="AF26" s="73">
        <v>26.2</v>
      </c>
      <c r="AG26" s="31" t="s">
        <v>439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102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434</v>
      </c>
      <c r="AD27" s="78">
        <v>-11</v>
      </c>
      <c r="AE27" s="76" t="s">
        <v>459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96</v>
      </c>
      <c r="AD28" s="78">
        <v>-14.6</v>
      </c>
      <c r="AE28" s="76" t="s">
        <v>460</v>
      </c>
      <c r="AF28" s="118">
        <v>20.9</v>
      </c>
      <c r="AG28" s="118" t="s">
        <v>461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312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443</v>
      </c>
      <c r="AF29" s="73">
        <v>29</v>
      </c>
      <c r="AG29" s="31" t="s">
        <v>462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424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312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440</v>
      </c>
      <c r="AF30" s="73">
        <v>67.3</v>
      </c>
      <c r="AG30" s="31" t="s">
        <v>445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312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463</v>
      </c>
      <c r="AD31" s="78">
        <v>-15.1</v>
      </c>
      <c r="AE31" s="76" t="s">
        <v>460</v>
      </c>
      <c r="AF31" s="73">
        <v>147.6</v>
      </c>
      <c r="AG31" s="31" t="s">
        <v>458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464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465</v>
      </c>
      <c r="AB32" s="38">
        <v>-22.6</v>
      </c>
      <c r="AC32" s="56" t="s">
        <v>48</v>
      </c>
      <c r="AD32" s="78">
        <v>-19.9</v>
      </c>
      <c r="AE32" s="76" t="s">
        <v>443</v>
      </c>
      <c r="AF32" s="73">
        <v>10</v>
      </c>
      <c r="AG32" s="31" t="s">
        <v>181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312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449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466</v>
      </c>
      <c r="AB33" s="38">
        <v>-2.2</v>
      </c>
      <c r="AC33" s="56" t="s">
        <v>54</v>
      </c>
      <c r="AD33" s="78">
        <v>-3.6</v>
      </c>
      <c r="AE33" s="76" t="s">
        <v>444</v>
      </c>
      <c r="AF33" s="73">
        <v>77.9</v>
      </c>
      <c r="AG33" s="31" t="s">
        <v>450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464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452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467</v>
      </c>
      <c r="AD34" s="78">
        <v>-4.3</v>
      </c>
      <c r="AE34" s="76" t="s">
        <v>438</v>
      </c>
      <c r="AF34" s="73">
        <v>125</v>
      </c>
      <c r="AG34" s="31" t="s">
        <v>441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312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443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312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468</v>
      </c>
      <c r="AD36" s="78">
        <v>-6.2</v>
      </c>
      <c r="AE36" s="76" t="s">
        <v>447</v>
      </c>
      <c r="AF36" s="73">
        <v>20.8</v>
      </c>
      <c r="AG36" s="31" t="s">
        <v>451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441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413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436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421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421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471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474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1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470</v>
      </c>
      <c r="AB53" s="38">
        <v>-4.5</v>
      </c>
      <c r="AC53" s="56" t="s">
        <v>53</v>
      </c>
      <c r="AD53" s="78">
        <v>-5.8</v>
      </c>
      <c r="AE53" s="78" t="s">
        <v>438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98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63">
        <v>-0.3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451</v>
      </c>
      <c r="AB54" s="38">
        <v>-7.5</v>
      </c>
      <c r="AC54" s="56" t="s">
        <v>96</v>
      </c>
      <c r="AD54" s="63">
        <v>-13.9</v>
      </c>
      <c r="AE54" s="56" t="s">
        <v>440</v>
      </c>
      <c r="AF54" s="73">
        <v>31.6</v>
      </c>
      <c r="AG54" s="73" t="s">
        <v>451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132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105</v>
      </c>
      <c r="AB55" s="38">
        <v>-5.4</v>
      </c>
      <c r="AC55" s="56" t="s">
        <v>457</v>
      </c>
      <c r="AD55" s="63">
        <v>-7</v>
      </c>
      <c r="AE55" s="56" t="s">
        <v>447</v>
      </c>
      <c r="AF55" s="73">
        <v>74.2</v>
      </c>
      <c r="AG55" s="73" t="s">
        <v>134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132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446</v>
      </c>
      <c r="AF56" s="73">
        <v>36.9</v>
      </c>
      <c r="AG56" s="73" t="s">
        <v>472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132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465</v>
      </c>
      <c r="AB57" s="38">
        <v>-13</v>
      </c>
      <c r="AC57" s="56" t="s">
        <v>53</v>
      </c>
      <c r="AD57" s="63">
        <v>-15.6</v>
      </c>
      <c r="AE57" s="56" t="s">
        <v>447</v>
      </c>
      <c r="AF57" s="73">
        <v>15</v>
      </c>
      <c r="AG57" s="73" t="s">
        <v>140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132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473</v>
      </c>
      <c r="AF58" s="73">
        <v>18.4</v>
      </c>
      <c r="AG58" s="73" t="s">
        <v>445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100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132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447</v>
      </c>
      <c r="AF59" s="73">
        <v>52.2</v>
      </c>
      <c r="AG59" s="73" t="s">
        <v>445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101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132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469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443</v>
      </c>
      <c r="AF60" s="73">
        <v>33.3</v>
      </c>
      <c r="AG60" s="73" t="s">
        <v>441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132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443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475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443</v>
      </c>
      <c r="AF62" s="73">
        <v>35.2</v>
      </c>
      <c r="AG62" s="73" t="s">
        <v>102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312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469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451</v>
      </c>
      <c r="AB63" s="38">
        <v>-4.4</v>
      </c>
      <c r="AC63" s="56" t="s">
        <v>53</v>
      </c>
      <c r="AD63" s="63">
        <v>-7.6</v>
      </c>
      <c r="AE63" s="56" t="s">
        <v>444</v>
      </c>
      <c r="AF63" s="73">
        <v>87.1</v>
      </c>
      <c r="AG63" s="73" t="s">
        <v>445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312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440</v>
      </c>
      <c r="AF64" s="73">
        <v>46.5</v>
      </c>
      <c r="AG64" s="73" t="s">
        <v>448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132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451</v>
      </c>
      <c r="AB65" s="38">
        <v>-3.1</v>
      </c>
      <c r="AC65" s="56" t="s">
        <v>53</v>
      </c>
      <c r="AD65" s="63">
        <v>-6</v>
      </c>
      <c r="AE65" s="56" t="s">
        <v>444</v>
      </c>
      <c r="AF65" s="73">
        <v>42.3</v>
      </c>
      <c r="AG65" s="73" t="s">
        <v>476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132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477</v>
      </c>
      <c r="AD66" s="63">
        <v>-1.4</v>
      </c>
      <c r="AE66" s="56" t="s">
        <v>438</v>
      </c>
      <c r="AF66" s="73">
        <v>11.6</v>
      </c>
      <c r="AG66" s="73" t="s">
        <v>441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132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2.1</v>
      </c>
      <c r="J67" s="84">
        <v>2.1</v>
      </c>
      <c r="K67" s="85">
        <v>7.2</v>
      </c>
      <c r="L67" s="65">
        <f t="shared" si="3"/>
        <v>4.5</v>
      </c>
      <c r="M67" s="63">
        <v>0.3</v>
      </c>
      <c r="N67" s="73">
        <v>3.2</v>
      </c>
      <c r="O67" s="241"/>
      <c r="P67" s="82"/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444</v>
      </c>
      <c r="AF67" s="73">
        <v>44.7</v>
      </c>
      <c r="AG67" s="73" t="s">
        <v>98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/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132</v>
      </c>
      <c r="AY67" s="56">
        <v>15</v>
      </c>
      <c r="AZ67" s="56"/>
    </row>
    <row r="68" spans="1:52" ht="12.75">
      <c r="A68" s="24">
        <v>16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>
        <v>0.4</v>
      </c>
      <c r="N68" s="73"/>
      <c r="O68" s="241"/>
      <c r="P68" s="82"/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/>
      <c r="Z68" s="64"/>
      <c r="AA68" s="56"/>
      <c r="AB68" s="38"/>
      <c r="AC68" s="56"/>
      <c r="AD68" s="63"/>
      <c r="AE68" s="56"/>
      <c r="AF68" s="73"/>
      <c r="AG68" s="73"/>
      <c r="AH68" s="63"/>
      <c r="AI68" s="63"/>
      <c r="AJ68" s="63"/>
      <c r="AK68" s="63"/>
      <c r="AL68" s="83"/>
      <c r="AM68" s="88"/>
      <c r="AN68" s="74"/>
      <c r="AO68" s="57"/>
      <c r="AP68" s="68"/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/>
      <c r="AX68" s="63"/>
      <c r="AY68" s="56">
        <v>16</v>
      </c>
      <c r="AZ68" s="56"/>
    </row>
    <row r="69" spans="1:52" ht="12.75">
      <c r="A69" s="24">
        <v>17</v>
      </c>
      <c r="B69" s="63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>
        <v>0.4</v>
      </c>
      <c r="N69" s="73"/>
      <c r="O69" s="241"/>
      <c r="P69" s="82"/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/>
      <c r="Z69" s="64"/>
      <c r="AA69" s="56"/>
      <c r="AB69" s="38"/>
      <c r="AC69" s="56"/>
      <c r="AD69" s="63"/>
      <c r="AE69" s="56"/>
      <c r="AF69" s="73"/>
      <c r="AG69" s="73"/>
      <c r="AH69" s="63"/>
      <c r="AI69" s="63"/>
      <c r="AJ69" s="63"/>
      <c r="AK69" s="63"/>
      <c r="AL69" s="83"/>
      <c r="AM69" s="88"/>
      <c r="AN69" s="74"/>
      <c r="AO69" s="57"/>
      <c r="AP69" s="68"/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/>
      <c r="AX69" s="63"/>
      <c r="AY69" s="56">
        <v>17</v>
      </c>
      <c r="AZ69" s="56"/>
    </row>
    <row r="70" spans="1:52" ht="12.75">
      <c r="A70" s="24">
        <v>18</v>
      </c>
      <c r="B70" s="63"/>
      <c r="C70" s="63"/>
      <c r="D70" s="63"/>
      <c r="E70" s="63"/>
      <c r="F70" s="63"/>
      <c r="G70" s="63"/>
      <c r="H70" s="63"/>
      <c r="I70" s="63"/>
      <c r="J70" s="38"/>
      <c r="K70" s="64"/>
      <c r="L70" s="65"/>
      <c r="M70" s="63">
        <v>0.5</v>
      </c>
      <c r="N70" s="73"/>
      <c r="O70" s="241"/>
      <c r="P70" s="82"/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/>
      <c r="Z70" s="64"/>
      <c r="AA70" s="56"/>
      <c r="AB70" s="38"/>
      <c r="AC70" s="56"/>
      <c r="AD70" s="63"/>
      <c r="AE70" s="56"/>
      <c r="AF70" s="73"/>
      <c r="AG70" s="73"/>
      <c r="AH70" s="63"/>
      <c r="AI70" s="63"/>
      <c r="AJ70" s="63"/>
      <c r="AK70" s="63"/>
      <c r="AL70" s="83"/>
      <c r="AM70" s="88"/>
      <c r="AN70" s="83"/>
      <c r="AO70" s="83"/>
      <c r="AP70" s="120"/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/>
      <c r="AX70" s="63"/>
      <c r="AY70" s="56">
        <v>18</v>
      </c>
      <c r="AZ70" s="56"/>
    </row>
    <row r="71" spans="1:52" ht="12.75">
      <c r="A71" s="24">
        <v>19</v>
      </c>
      <c r="B71" s="63"/>
      <c r="C71" s="63"/>
      <c r="D71" s="63"/>
      <c r="E71" s="63"/>
      <c r="F71" s="63"/>
      <c r="G71" s="63"/>
      <c r="H71" s="63"/>
      <c r="I71" s="63"/>
      <c r="J71" s="38"/>
      <c r="K71" s="64"/>
      <c r="L71" s="65"/>
      <c r="M71" s="63">
        <v>0.5</v>
      </c>
      <c r="N71" s="73"/>
      <c r="O71" s="241"/>
      <c r="P71" s="82"/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/>
      <c r="Z71" s="64"/>
      <c r="AA71" s="56"/>
      <c r="AB71" s="38"/>
      <c r="AC71" s="56"/>
      <c r="AD71" s="63"/>
      <c r="AE71" s="56"/>
      <c r="AF71" s="73"/>
      <c r="AG71" s="31"/>
      <c r="AH71" s="63"/>
      <c r="AI71" s="63"/>
      <c r="AJ71" s="90"/>
      <c r="AK71" s="90"/>
      <c r="AL71" s="83"/>
      <c r="AM71" s="126"/>
      <c r="AN71" s="74"/>
      <c r="AO71" s="83"/>
      <c r="AP71" s="120"/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0"/>
      <c r="AX71" s="63"/>
      <c r="AY71" s="56">
        <v>19</v>
      </c>
      <c r="AZ71" s="56"/>
    </row>
    <row r="72" spans="1:52" ht="12.75">
      <c r="A72" s="24">
        <v>20</v>
      </c>
      <c r="B72" s="63"/>
      <c r="C72" s="63"/>
      <c r="D72" s="63"/>
      <c r="E72" s="63"/>
      <c r="F72" s="63"/>
      <c r="G72" s="63"/>
      <c r="H72" s="63"/>
      <c r="I72" s="63"/>
      <c r="J72" s="38"/>
      <c r="K72" s="64"/>
      <c r="L72" s="65"/>
      <c r="M72" s="63">
        <v>0.6</v>
      </c>
      <c r="N72" s="73"/>
      <c r="O72" s="241"/>
      <c r="P72" s="82"/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/>
      <c r="Z72" s="64"/>
      <c r="AA72" s="56"/>
      <c r="AB72" s="38"/>
      <c r="AC72" s="56"/>
      <c r="AD72" s="63"/>
      <c r="AE72" s="56"/>
      <c r="AF72" s="73"/>
      <c r="AG72" s="31"/>
      <c r="AH72" s="63"/>
      <c r="AI72" s="63"/>
      <c r="AJ72" s="63"/>
      <c r="AK72" s="63"/>
      <c r="AL72" s="83"/>
      <c r="AM72" s="88"/>
      <c r="AN72" s="230"/>
      <c r="AO72" s="83"/>
      <c r="AP72" s="120"/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0"/>
      <c r="AX72" s="63"/>
      <c r="AY72" s="56">
        <v>20</v>
      </c>
      <c r="AZ72" s="56"/>
    </row>
    <row r="73" spans="1:52" ht="12.75">
      <c r="A73" s="24">
        <v>21</v>
      </c>
      <c r="B73" s="63"/>
      <c r="C73" s="63"/>
      <c r="D73" s="63"/>
      <c r="E73" s="63"/>
      <c r="F73" s="63"/>
      <c r="G73" s="63"/>
      <c r="H73" s="63"/>
      <c r="I73" s="63"/>
      <c r="J73" s="38"/>
      <c r="K73" s="64"/>
      <c r="L73" s="65"/>
      <c r="M73" s="63">
        <v>0.6</v>
      </c>
      <c r="N73" s="73"/>
      <c r="O73" s="241"/>
      <c r="P73" s="82"/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/>
      <c r="Z73" s="64"/>
      <c r="AA73" s="56"/>
      <c r="AB73" s="38"/>
      <c r="AC73" s="56"/>
      <c r="AD73" s="63"/>
      <c r="AE73" s="56"/>
      <c r="AF73" s="73"/>
      <c r="AG73" s="31"/>
      <c r="AH73" s="63"/>
      <c r="AI73" s="63"/>
      <c r="AJ73" s="63"/>
      <c r="AK73" s="63"/>
      <c r="AL73" s="83"/>
      <c r="AM73" s="88"/>
      <c r="AN73" s="57"/>
      <c r="AO73" s="57"/>
      <c r="AP73" s="68"/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56"/>
      <c r="AX73" s="76"/>
      <c r="AY73" s="56">
        <v>21</v>
      </c>
      <c r="AZ73" s="56"/>
    </row>
    <row r="74" spans="1:52" ht="12.75">
      <c r="A74" s="24">
        <v>22</v>
      </c>
      <c r="B74" s="63"/>
      <c r="C74" s="63"/>
      <c r="D74" s="63"/>
      <c r="E74" s="63"/>
      <c r="F74" s="63"/>
      <c r="G74" s="63"/>
      <c r="H74" s="63"/>
      <c r="I74" s="63"/>
      <c r="J74" s="38"/>
      <c r="K74" s="64"/>
      <c r="L74" s="65"/>
      <c r="M74" s="63">
        <v>0.7</v>
      </c>
      <c r="N74" s="73"/>
      <c r="O74" s="241"/>
      <c r="P74" s="82"/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/>
      <c r="Z74" s="64"/>
      <c r="AA74" s="56"/>
      <c r="AB74" s="38"/>
      <c r="AC74" s="56"/>
      <c r="AD74" s="63"/>
      <c r="AE74" s="56"/>
      <c r="AF74" s="73"/>
      <c r="AG74" s="31"/>
      <c r="AH74" s="63"/>
      <c r="AI74" s="63"/>
      <c r="AJ74" s="63"/>
      <c r="AK74" s="63"/>
      <c r="AL74" s="83"/>
      <c r="AM74" s="88"/>
      <c r="AN74" s="57"/>
      <c r="AO74" s="57"/>
      <c r="AP74" s="68"/>
      <c r="AQ74" s="75">
        <v>15</v>
      </c>
      <c r="AR74" s="56">
        <v>1932</v>
      </c>
      <c r="AS74" s="56" t="s">
        <v>100</v>
      </c>
      <c r="AT74" s="75">
        <v>-27.7</v>
      </c>
      <c r="AU74" s="56">
        <v>1892</v>
      </c>
      <c r="AV74" s="56" t="s">
        <v>50</v>
      </c>
      <c r="AW74" s="56"/>
      <c r="AX74" s="76"/>
      <c r="AY74" s="56">
        <v>22</v>
      </c>
      <c r="AZ74" s="56"/>
    </row>
    <row r="75" spans="1:52" ht="12.75">
      <c r="A75" s="24">
        <v>23</v>
      </c>
      <c r="B75" s="63"/>
      <c r="C75" s="63"/>
      <c r="D75" s="63"/>
      <c r="E75" s="63"/>
      <c r="F75" s="63"/>
      <c r="G75" s="63"/>
      <c r="H75" s="63"/>
      <c r="I75" s="63"/>
      <c r="J75" s="38"/>
      <c r="K75" s="64"/>
      <c r="L75" s="65"/>
      <c r="M75" s="63">
        <v>0.7</v>
      </c>
      <c r="N75" s="73"/>
      <c r="O75" s="241"/>
      <c r="P75" s="82"/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/>
      <c r="Z75" s="64"/>
      <c r="AA75" s="56"/>
      <c r="AB75" s="38"/>
      <c r="AC75" s="56"/>
      <c r="AD75" s="63"/>
      <c r="AE75" s="56"/>
      <c r="AF75" s="73"/>
      <c r="AG75" s="31"/>
      <c r="AH75" s="63"/>
      <c r="AI75" s="63"/>
      <c r="AJ75" s="63"/>
      <c r="AK75" s="63"/>
      <c r="AL75" s="83"/>
      <c r="AM75" s="88"/>
      <c r="AN75" s="74"/>
      <c r="AO75" s="83"/>
      <c r="AP75" s="120"/>
      <c r="AQ75" s="75">
        <v>15</v>
      </c>
      <c r="AR75" s="56">
        <v>1932</v>
      </c>
      <c r="AS75" s="56" t="s">
        <v>100</v>
      </c>
      <c r="AT75" s="75">
        <v>-22.1</v>
      </c>
      <c r="AU75" s="56">
        <v>1933</v>
      </c>
      <c r="AV75" s="56" t="s">
        <v>58</v>
      </c>
      <c r="AW75" s="56"/>
      <c r="AX75" s="76"/>
      <c r="AY75" s="56">
        <v>23</v>
      </c>
      <c r="AZ75" s="56"/>
    </row>
    <row r="76" spans="1:52" ht="12.75">
      <c r="A76" s="24">
        <v>24</v>
      </c>
      <c r="B76" s="63"/>
      <c r="C76" s="63"/>
      <c r="D76" s="63"/>
      <c r="E76" s="63"/>
      <c r="F76" s="63"/>
      <c r="G76" s="63"/>
      <c r="H76" s="63"/>
      <c r="I76" s="63"/>
      <c r="J76" s="38"/>
      <c r="K76" s="64"/>
      <c r="L76" s="65"/>
      <c r="M76" s="63">
        <v>0.7</v>
      </c>
      <c r="N76" s="73"/>
      <c r="O76" s="241"/>
      <c r="P76" s="82"/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/>
      <c r="Z76" s="64"/>
      <c r="AA76" s="56"/>
      <c r="AB76" s="38"/>
      <c r="AC76" s="56"/>
      <c r="AD76" s="63"/>
      <c r="AE76" s="56"/>
      <c r="AF76" s="73"/>
      <c r="AG76" s="31"/>
      <c r="AH76" s="63"/>
      <c r="AI76" s="63"/>
      <c r="AJ76" s="63"/>
      <c r="AK76" s="63"/>
      <c r="AL76" s="83"/>
      <c r="AM76" s="88"/>
      <c r="AN76" s="74"/>
      <c r="AO76" s="57"/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/>
      <c r="AX76" s="76"/>
      <c r="AY76" s="56">
        <v>24</v>
      </c>
      <c r="AZ76" s="56"/>
    </row>
    <row r="77" spans="1:52" ht="12.75">
      <c r="A77" s="24">
        <v>25</v>
      </c>
      <c r="B77" s="63"/>
      <c r="C77" s="63"/>
      <c r="D77" s="63"/>
      <c r="E77" s="63"/>
      <c r="F77" s="63"/>
      <c r="G77" s="63"/>
      <c r="H77" s="63"/>
      <c r="I77" s="63"/>
      <c r="J77" s="38"/>
      <c r="K77" s="64"/>
      <c r="L77" s="65"/>
      <c r="M77" s="63">
        <v>0.8</v>
      </c>
      <c r="N77" s="73"/>
      <c r="O77" s="241"/>
      <c r="P77" s="82"/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/>
      <c r="Z77" s="64"/>
      <c r="AA77" s="56"/>
      <c r="AB77" s="38"/>
      <c r="AC77" s="56"/>
      <c r="AD77" s="63"/>
      <c r="AE77" s="56"/>
      <c r="AF77" s="73"/>
      <c r="AG77" s="31"/>
      <c r="AH77" s="63"/>
      <c r="AI77" s="63"/>
      <c r="AJ77" s="63"/>
      <c r="AK77" s="63"/>
      <c r="AL77" s="83"/>
      <c r="AM77" s="70"/>
      <c r="AN77" s="74"/>
      <c r="AO77" s="83"/>
      <c r="AP77" s="120"/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56"/>
      <c r="AX77" s="76"/>
      <c r="AY77" s="56">
        <v>25</v>
      </c>
      <c r="AZ77" s="56"/>
    </row>
    <row r="78" spans="1:52" ht="12.75">
      <c r="A78" s="24">
        <v>26</v>
      </c>
      <c r="B78" s="63"/>
      <c r="C78" s="63"/>
      <c r="D78" s="63"/>
      <c r="E78" s="63"/>
      <c r="F78" s="63"/>
      <c r="G78" s="63"/>
      <c r="H78" s="63"/>
      <c r="I78" s="63"/>
      <c r="J78" s="38"/>
      <c r="K78" s="64"/>
      <c r="L78" s="65"/>
      <c r="M78" s="63">
        <v>0.8</v>
      </c>
      <c r="N78" s="73"/>
      <c r="O78" s="241"/>
      <c r="P78" s="82"/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/>
      <c r="Z78" s="64"/>
      <c r="AA78" s="56"/>
      <c r="AB78" s="38"/>
      <c r="AC78" s="56"/>
      <c r="AD78" s="63"/>
      <c r="AE78" s="56"/>
      <c r="AF78" s="73"/>
      <c r="AG78" s="31"/>
      <c r="AH78" s="63"/>
      <c r="AI78" s="63"/>
      <c r="AJ78" s="63"/>
      <c r="AK78" s="63"/>
      <c r="AL78" s="83"/>
      <c r="AM78" s="70"/>
      <c r="AN78" s="74"/>
      <c r="AO78" s="83"/>
      <c r="AP78" s="120"/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56"/>
      <c r="AX78" s="76"/>
      <c r="AY78" s="56">
        <v>26</v>
      </c>
      <c r="AZ78" s="56"/>
    </row>
    <row r="79" spans="1:52" ht="12.75">
      <c r="A79" s="24">
        <v>27</v>
      </c>
      <c r="B79" s="63"/>
      <c r="C79" s="63"/>
      <c r="D79" s="63"/>
      <c r="E79" s="63"/>
      <c r="F79" s="63"/>
      <c r="G79" s="63"/>
      <c r="H79" s="63"/>
      <c r="I79" s="63"/>
      <c r="J79" s="38"/>
      <c r="K79" s="64"/>
      <c r="L79" s="65"/>
      <c r="M79" s="63">
        <v>0.8</v>
      </c>
      <c r="N79" s="73"/>
      <c r="O79" s="241"/>
      <c r="P79" s="82"/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/>
      <c r="Z79" s="64"/>
      <c r="AA79" s="56"/>
      <c r="AB79" s="38"/>
      <c r="AC79" s="56"/>
      <c r="AD79" s="63"/>
      <c r="AE79" s="56"/>
      <c r="AF79" s="73"/>
      <c r="AG79" s="31"/>
      <c r="AH79" s="63"/>
      <c r="AI79" s="63"/>
      <c r="AJ79" s="63"/>
      <c r="AK79" s="63"/>
      <c r="AL79" s="83"/>
      <c r="AM79" s="70"/>
      <c r="AN79" s="74"/>
      <c r="AO79" s="83"/>
      <c r="AP79" s="120"/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/>
      <c r="AX79" s="76"/>
      <c r="AY79" s="56">
        <v>27</v>
      </c>
      <c r="AZ79" s="56"/>
    </row>
    <row r="80" spans="1:52" ht="12.75">
      <c r="A80" s="24">
        <v>28</v>
      </c>
      <c r="B80" s="63"/>
      <c r="C80" s="63"/>
      <c r="D80" s="63"/>
      <c r="E80" s="63"/>
      <c r="F80" s="63"/>
      <c r="G80" s="63"/>
      <c r="H80" s="63"/>
      <c r="I80" s="63"/>
      <c r="J80" s="38"/>
      <c r="K80" s="64"/>
      <c r="L80" s="65"/>
      <c r="M80" s="63">
        <v>0.8</v>
      </c>
      <c r="N80" s="73"/>
      <c r="O80" s="241"/>
      <c r="P80" s="82"/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/>
      <c r="Z80" s="64"/>
      <c r="AA80" s="56"/>
      <c r="AB80" s="38"/>
      <c r="AC80" s="56"/>
      <c r="AD80" s="63"/>
      <c r="AE80" s="56"/>
      <c r="AF80" s="73"/>
      <c r="AG80" s="31"/>
      <c r="AH80" s="63"/>
      <c r="AI80" s="63"/>
      <c r="AJ80" s="63"/>
      <c r="AK80" s="63"/>
      <c r="AL80" s="83"/>
      <c r="AM80" s="70"/>
      <c r="AN80" s="74"/>
      <c r="AO80" s="83"/>
      <c r="AP80" s="120"/>
      <c r="AQ80" s="75">
        <v>13.7</v>
      </c>
      <c r="AR80" s="56">
        <v>2003</v>
      </c>
      <c r="AS80" s="56" t="s">
        <v>112</v>
      </c>
      <c r="AT80" s="75">
        <v>-25.4</v>
      </c>
      <c r="AU80" s="56">
        <v>1940</v>
      </c>
      <c r="AV80" s="56" t="s">
        <v>66</v>
      </c>
      <c r="AW80" s="56"/>
      <c r="AX80" s="76"/>
      <c r="AY80" s="56">
        <v>28</v>
      </c>
      <c r="AZ80" s="56"/>
    </row>
    <row r="81" spans="1:52" ht="12.75">
      <c r="A81" s="24">
        <v>29</v>
      </c>
      <c r="B81" s="63" t="s">
        <v>113</v>
      </c>
      <c r="C81" s="63"/>
      <c r="D81" s="63"/>
      <c r="E81" s="63"/>
      <c r="F81" s="63"/>
      <c r="G81" s="63"/>
      <c r="H81" s="63"/>
      <c r="I81" s="63"/>
      <c r="J81" s="28"/>
      <c r="K81" s="24"/>
      <c r="L81" s="65"/>
      <c r="M81" s="63"/>
      <c r="N81" s="73"/>
      <c r="O81" s="253"/>
      <c r="P81" s="97"/>
      <c r="Q81" s="63"/>
      <c r="R81" s="68"/>
      <c r="S81" s="93"/>
      <c r="T81" s="69"/>
      <c r="U81" s="63"/>
      <c r="V81" s="70"/>
      <c r="W81" s="63"/>
      <c r="X81" s="70"/>
      <c r="Y81" s="71"/>
      <c r="Z81" s="64"/>
      <c r="AA81" s="56"/>
      <c r="AB81" s="38"/>
      <c r="AC81" s="76"/>
      <c r="AD81" s="78"/>
      <c r="AE81" s="76"/>
      <c r="AF81" s="73"/>
      <c r="AG81" s="31"/>
      <c r="AH81" s="63"/>
      <c r="AI81" s="63"/>
      <c r="AJ81" s="63"/>
      <c r="AK81" s="63"/>
      <c r="AL81" s="83"/>
      <c r="AM81" s="56"/>
      <c r="AN81" s="57"/>
      <c r="AO81" s="83"/>
      <c r="AP81" s="88"/>
      <c r="AQ81" s="75">
        <v>12</v>
      </c>
      <c r="AR81" s="56">
        <v>1948</v>
      </c>
      <c r="AS81" s="56" t="s">
        <v>100</v>
      </c>
      <c r="AT81" s="75"/>
      <c r="AU81" s="56"/>
      <c r="AV81" s="56"/>
      <c r="AW81" s="56"/>
      <c r="AX81" s="76"/>
      <c r="AY81" s="56">
        <v>29</v>
      </c>
      <c r="AZ81" s="56"/>
    </row>
    <row r="82" spans="1:52" ht="12.75">
      <c r="A82" s="56" t="s">
        <v>77</v>
      </c>
      <c r="B82" s="65">
        <f>AVERAGE(B54:B80)</f>
        <v>3.685714285714286</v>
      </c>
      <c r="C82" s="65">
        <f>AVERAGE(C54:C80)</f>
        <v>3.6</v>
      </c>
      <c r="D82" s="65">
        <f>AVERAGE(D54:D80)</f>
        <v>3.507142857142857</v>
      </c>
      <c r="E82" s="65">
        <f>AVERAGE(E54:E80)</f>
        <v>3.5571428571428565</v>
      </c>
      <c r="F82" s="65">
        <f>AVERAGE(F54:F80)</f>
        <v>4.135714285714286</v>
      </c>
      <c r="G82" s="65">
        <f aca="true" t="shared" si="4" ref="G82:L82">AVERAGE(G53:G80)</f>
        <v>3.7733333333333343</v>
      </c>
      <c r="H82" s="65">
        <f t="shared" si="4"/>
        <v>3.733333333333334</v>
      </c>
      <c r="I82" s="65">
        <f t="shared" si="4"/>
        <v>3.3933333333333335</v>
      </c>
      <c r="J82" s="65">
        <f t="shared" si="4"/>
        <v>1.7266666666666668</v>
      </c>
      <c r="K82" s="65">
        <f t="shared" si="4"/>
        <v>5.493333333333334</v>
      </c>
      <c r="L82" s="65">
        <f t="shared" si="4"/>
        <v>3.5941666666666667</v>
      </c>
      <c r="M82" s="65"/>
      <c r="N82" s="73">
        <f>SUM(N53:N80)</f>
        <v>71.2</v>
      </c>
      <c r="O82" s="117">
        <f>SUM(O56:O80)</f>
        <v>0</v>
      </c>
      <c r="P82" s="92">
        <f>SUM(P53:P80)</f>
        <v>5.7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3.7666666666666666</v>
      </c>
      <c r="Z82" s="64">
        <f>AVERAGE(Z53:Z80)</f>
        <v>11.546666666666665</v>
      </c>
      <c r="AA82" s="56"/>
      <c r="AB82" s="38">
        <f>AVERAGE(AB53:AB80)</f>
        <v>-5.026666666666667</v>
      </c>
      <c r="AC82" s="63"/>
      <c r="AD82" s="63">
        <f>AVERAGE(AD53:AD80)</f>
        <v>-7.099999999999999</v>
      </c>
      <c r="AE82" s="63"/>
      <c r="AF82" s="73"/>
      <c r="AG82" s="73"/>
      <c r="AH82" s="65">
        <f aca="true" t="shared" si="5" ref="AH82:AN82">AVERAGE(AH53:AH80)</f>
        <v>-3.8636363636363638</v>
      </c>
      <c r="AI82" s="65">
        <f t="shared" si="5"/>
        <v>-28.79090909090909</v>
      </c>
      <c r="AJ82" s="65">
        <f t="shared" si="5"/>
        <v>-5.3999999999999995</v>
      </c>
      <c r="AK82" s="65">
        <f t="shared" si="5"/>
        <v>-30.499999999999993</v>
      </c>
      <c r="AL82" s="102">
        <f t="shared" si="5"/>
        <v>5315.923076923077</v>
      </c>
      <c r="AM82" s="103">
        <f t="shared" si="5"/>
        <v>5297.692307692308</v>
      </c>
      <c r="AN82" s="102">
        <f t="shared" si="5"/>
        <v>5325.357142857143</v>
      </c>
      <c r="AO82" s="102">
        <f>AVERAGE(AO53:AO81)</f>
        <v>722.7272727272727</v>
      </c>
      <c r="AP82" s="103">
        <f>AVERAGE(AP53:AP81)</f>
        <v>598.5</v>
      </c>
      <c r="AQ82" s="71">
        <f>AVERAGE(AQ53:AQ81)</f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3.7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114</v>
      </c>
      <c r="C84" s="24"/>
      <c r="D84" s="24"/>
      <c r="E84" s="56"/>
      <c r="F84" s="56"/>
      <c r="G84" s="56"/>
      <c r="H84" s="65" t="s">
        <v>115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116</v>
      </c>
      <c r="C85" s="24"/>
      <c r="D85" s="24"/>
      <c r="E85" s="24"/>
      <c r="F85" s="56"/>
      <c r="G85" s="56"/>
      <c r="H85" s="65" t="s">
        <v>117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118</v>
      </c>
      <c r="C86" s="24"/>
      <c r="D86" s="24"/>
      <c r="E86" s="24"/>
      <c r="F86" s="24"/>
      <c r="G86" s="56"/>
      <c r="H86" s="24" t="s">
        <v>421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421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119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120</v>
      </c>
      <c r="C88" s="24"/>
      <c r="D88" s="24"/>
      <c r="E88" s="24"/>
      <c r="F88" s="56"/>
      <c r="G88" s="56"/>
      <c r="H88" s="24" t="s">
        <v>121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122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24" t="s">
        <v>123</v>
      </c>
      <c r="C91" s="24"/>
      <c r="D91" s="24"/>
      <c r="E91" s="24"/>
      <c r="F91" s="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124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125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2.7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Z93" s="29"/>
      <c r="AA93" s="56"/>
      <c r="AB93" s="38"/>
      <c r="AC93" s="39"/>
      <c r="AD93" s="40"/>
      <c r="AE93" s="40"/>
      <c r="AF93" s="41"/>
      <c r="AG93" s="41"/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2.7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126</v>
      </c>
      <c r="O94" s="31" t="s">
        <v>38</v>
      </c>
      <c r="P94" s="97"/>
      <c r="Q94" s="53" t="s">
        <v>41</v>
      </c>
      <c r="R94" s="53" t="s">
        <v>42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2011</v>
      </c>
      <c r="Z94" s="55"/>
      <c r="AA94" s="56"/>
      <c r="AB94" s="28"/>
      <c r="AC94" s="56"/>
      <c r="AD94" s="31"/>
      <c r="AE94" s="31"/>
      <c r="AF94" s="31"/>
      <c r="AG94" s="31"/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2011</v>
      </c>
      <c r="AX94" s="76"/>
      <c r="AY94" s="56"/>
      <c r="AZ94" s="109"/>
    </row>
    <row r="95" spans="1:52" ht="12.75">
      <c r="A95" s="24">
        <v>1</v>
      </c>
      <c r="B95" s="63"/>
      <c r="C95" s="63"/>
      <c r="D95" s="63"/>
      <c r="E95" s="63"/>
      <c r="F95" s="63"/>
      <c r="G95" s="63"/>
      <c r="H95" s="63"/>
      <c r="I95" s="63"/>
      <c r="J95" s="38"/>
      <c r="K95" s="64"/>
      <c r="L95" s="65" t="e">
        <f aca="true" t="shared" si="6" ref="L95:L124">AVERAGE(B95:I95)</f>
        <v>#DIV/0!</v>
      </c>
      <c r="M95" s="63">
        <v>0.8</v>
      </c>
      <c r="N95" s="73"/>
      <c r="O95" s="110"/>
      <c r="P95" s="82"/>
      <c r="Q95" s="63"/>
      <c r="R95" s="70"/>
      <c r="S95" s="56"/>
      <c r="T95" s="56"/>
      <c r="U95" s="63"/>
      <c r="V95" s="56"/>
      <c r="W95" s="63"/>
      <c r="X95" s="70"/>
      <c r="Y95" s="71"/>
      <c r="Z95" s="64"/>
      <c r="AA95" s="56"/>
      <c r="AB95" s="38"/>
      <c r="AC95" s="56"/>
      <c r="AD95" s="78"/>
      <c r="AE95" s="76"/>
      <c r="AF95" s="73"/>
      <c r="AG95" s="73"/>
      <c r="AH95" s="63"/>
      <c r="AI95" s="63"/>
      <c r="AJ95" s="63"/>
      <c r="AK95" s="63"/>
      <c r="AL95" s="57"/>
      <c r="AM95" s="56"/>
      <c r="AN95" s="57"/>
      <c r="AO95" s="83"/>
      <c r="AP95" s="120"/>
      <c r="AQ95" s="75">
        <v>16.1</v>
      </c>
      <c r="AR95" s="56">
        <v>1996</v>
      </c>
      <c r="AS95" s="56" t="s">
        <v>127</v>
      </c>
      <c r="AT95" s="75">
        <v>-26.5</v>
      </c>
      <c r="AU95" s="56">
        <v>1984</v>
      </c>
      <c r="AV95" s="56" t="s">
        <v>66</v>
      </c>
      <c r="AW95" s="27">
        <v>18</v>
      </c>
      <c r="AX95" s="76" t="s">
        <v>102</v>
      </c>
      <c r="AY95" s="56"/>
      <c r="AZ95" s="109"/>
    </row>
    <row r="96" spans="1:52" ht="12.75">
      <c r="A96" s="24">
        <v>2</v>
      </c>
      <c r="B96" s="63"/>
      <c r="C96" s="63"/>
      <c r="D96" s="63"/>
      <c r="E96" s="63"/>
      <c r="F96" s="63"/>
      <c r="G96" s="63"/>
      <c r="H96" s="63"/>
      <c r="I96" s="63"/>
      <c r="J96" s="38"/>
      <c r="K96" s="64"/>
      <c r="L96" s="65">
        <v>2.4</v>
      </c>
      <c r="M96" s="63">
        <v>0.8</v>
      </c>
      <c r="N96" s="73"/>
      <c r="O96" s="117"/>
      <c r="P96" s="82"/>
      <c r="Q96" s="63"/>
      <c r="R96" s="70"/>
      <c r="S96" s="56"/>
      <c r="T96" s="56"/>
      <c r="U96" s="63"/>
      <c r="V96" s="70"/>
      <c r="W96" s="63"/>
      <c r="X96" s="70"/>
      <c r="Y96" s="71"/>
      <c r="Z96" s="64"/>
      <c r="AA96" s="56"/>
      <c r="AB96" s="38"/>
      <c r="AC96" s="56"/>
      <c r="AD96" s="78"/>
      <c r="AE96" s="76"/>
      <c r="AF96" s="73"/>
      <c r="AG96" s="73"/>
      <c r="AH96" s="63"/>
      <c r="AI96" s="63"/>
      <c r="AJ96" s="63"/>
      <c r="AK96" s="121"/>
      <c r="AL96" s="57"/>
      <c r="AM96" s="56"/>
      <c r="AN96" s="57"/>
      <c r="AO96" s="56"/>
      <c r="AP96" s="120"/>
      <c r="AQ96" s="75">
        <v>16.3</v>
      </c>
      <c r="AR96" s="56">
        <v>1996</v>
      </c>
      <c r="AS96" s="56" t="s">
        <v>127</v>
      </c>
      <c r="AT96" s="75">
        <v>-23.8</v>
      </c>
      <c r="AU96" s="56">
        <v>1979</v>
      </c>
      <c r="AV96" s="56" t="s">
        <v>62</v>
      </c>
      <c r="AW96" s="27">
        <v>25</v>
      </c>
      <c r="AX96" s="76" t="s">
        <v>128</v>
      </c>
      <c r="AY96" s="56"/>
      <c r="AZ96" s="109"/>
    </row>
    <row r="97" spans="1:52" ht="12.75">
      <c r="A97" s="24">
        <v>3</v>
      </c>
      <c r="B97" s="56"/>
      <c r="C97" s="63"/>
      <c r="D97" s="63"/>
      <c r="E97" s="63"/>
      <c r="F97" s="63"/>
      <c r="G97" s="63"/>
      <c r="H97" s="63"/>
      <c r="I97" s="63"/>
      <c r="J97" s="38"/>
      <c r="K97" s="64"/>
      <c r="L97" s="65">
        <v>4.6</v>
      </c>
      <c r="M97" s="63">
        <v>0.8</v>
      </c>
      <c r="N97" s="73"/>
      <c r="O97" s="117"/>
      <c r="P97" s="82"/>
      <c r="Q97" s="63"/>
      <c r="R97" s="70"/>
      <c r="S97" s="56"/>
      <c r="T97" s="56"/>
      <c r="U97" s="63"/>
      <c r="V97" s="70"/>
      <c r="W97" s="63"/>
      <c r="X97" s="70"/>
      <c r="Y97" s="71"/>
      <c r="Z97" s="64"/>
      <c r="AA97" s="56"/>
      <c r="AB97" s="38"/>
      <c r="AC97" s="56"/>
      <c r="AD97" s="78"/>
      <c r="AE97" s="76"/>
      <c r="AF97" s="73"/>
      <c r="AG97" s="73"/>
      <c r="AH97" s="63"/>
      <c r="AI97" s="63"/>
      <c r="AJ97" s="63"/>
      <c r="AK97" s="63"/>
      <c r="AL97" s="57"/>
      <c r="AM97" s="56"/>
      <c r="AN97" s="57"/>
      <c r="AO97" s="83"/>
      <c r="AP97" s="120"/>
      <c r="AQ97" s="75">
        <v>15.8</v>
      </c>
      <c r="AR97" s="56">
        <v>1996</v>
      </c>
      <c r="AS97" s="56" t="s">
        <v>127</v>
      </c>
      <c r="AT97" s="75">
        <v>-29</v>
      </c>
      <c r="AU97" s="56">
        <v>1931</v>
      </c>
      <c r="AV97" s="56" t="s">
        <v>129</v>
      </c>
      <c r="AW97" s="27" t="s">
        <v>130</v>
      </c>
      <c r="AX97" s="76" t="s">
        <v>95</v>
      </c>
      <c r="AY97" s="56"/>
      <c r="AZ97" s="109"/>
    </row>
    <row r="98" spans="1:52" ht="12.75">
      <c r="A98" s="24">
        <v>4</v>
      </c>
      <c r="B98" s="63"/>
      <c r="C98" s="63"/>
      <c r="D98" s="63"/>
      <c r="E98" s="63"/>
      <c r="F98" s="63"/>
      <c r="G98" s="63"/>
      <c r="H98" s="63"/>
      <c r="I98" s="63"/>
      <c r="J98" s="38"/>
      <c r="K98" s="64"/>
      <c r="L98" s="65" t="e">
        <f t="shared" si="6"/>
        <v>#DIV/0!</v>
      </c>
      <c r="M98" s="63">
        <v>0.8</v>
      </c>
      <c r="N98" s="73"/>
      <c r="O98" s="117"/>
      <c r="P98" s="82"/>
      <c r="Q98" s="63"/>
      <c r="R98" s="70"/>
      <c r="S98" s="56"/>
      <c r="T98" s="56"/>
      <c r="U98" s="63"/>
      <c r="V98" s="70"/>
      <c r="W98" s="78"/>
      <c r="X98" s="70"/>
      <c r="Y98" s="71"/>
      <c r="Z98" s="64"/>
      <c r="AA98" s="76"/>
      <c r="AB98" s="38"/>
      <c r="AC98" s="56"/>
      <c r="AD98" s="78"/>
      <c r="AE98" s="76"/>
      <c r="AF98" s="73"/>
      <c r="AG98" s="73"/>
      <c r="AH98" s="90"/>
      <c r="AI98" s="90"/>
      <c r="AJ98" s="63"/>
      <c r="AK98" s="63"/>
      <c r="AL98" s="74"/>
      <c r="AM98" s="70"/>
      <c r="AN98" s="57"/>
      <c r="AO98" s="83"/>
      <c r="AP98" s="120"/>
      <c r="AQ98" s="75">
        <v>15.5</v>
      </c>
      <c r="AR98" s="56">
        <v>1948</v>
      </c>
      <c r="AS98" s="56" t="s">
        <v>100</v>
      </c>
      <c r="AT98" s="75">
        <v>-22.8</v>
      </c>
      <c r="AU98" s="56">
        <v>1978</v>
      </c>
      <c r="AV98" s="56" t="s">
        <v>50</v>
      </c>
      <c r="AW98" s="27" t="s">
        <v>131</v>
      </c>
      <c r="AX98" s="76" t="s">
        <v>95</v>
      </c>
      <c r="AY98" s="56"/>
      <c r="AZ98" s="109"/>
    </row>
    <row r="99" spans="1:52" ht="12.75">
      <c r="A99" s="24">
        <v>5</v>
      </c>
      <c r="B99" s="63"/>
      <c r="C99" s="63"/>
      <c r="D99" s="63"/>
      <c r="E99" s="63"/>
      <c r="F99" s="63"/>
      <c r="G99" s="63"/>
      <c r="H99" s="63"/>
      <c r="I99" s="63"/>
      <c r="J99" s="38"/>
      <c r="K99" s="64"/>
      <c r="L99" s="65" t="e">
        <f t="shared" si="6"/>
        <v>#DIV/0!</v>
      </c>
      <c r="M99" s="63">
        <v>0.8</v>
      </c>
      <c r="N99" s="73"/>
      <c r="O99" s="117"/>
      <c r="P99" s="82"/>
      <c r="Q99" s="63"/>
      <c r="R99" s="70"/>
      <c r="S99" s="63"/>
      <c r="T99" s="70"/>
      <c r="U99" s="63"/>
      <c r="V99" s="70"/>
      <c r="W99" s="63"/>
      <c r="X99" s="70"/>
      <c r="Y99" s="71"/>
      <c r="Z99" s="64"/>
      <c r="AA99" s="56"/>
      <c r="AB99" s="38"/>
      <c r="AC99" s="56"/>
      <c r="AD99" s="78"/>
      <c r="AE99" s="76"/>
      <c r="AF99" s="73"/>
      <c r="AG99" s="73"/>
      <c r="AH99" s="63"/>
      <c r="AI99" s="63"/>
      <c r="AJ99" s="90"/>
      <c r="AK99" s="90"/>
      <c r="AL99" s="83"/>
      <c r="AM99" s="70"/>
      <c r="AN99" s="57"/>
      <c r="AO99" s="83"/>
      <c r="AP99" s="120"/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133</v>
      </c>
      <c r="AW99" s="130">
        <v>1</v>
      </c>
      <c r="AX99" s="63" t="s">
        <v>134</v>
      </c>
      <c r="AY99" s="56"/>
      <c r="AZ99" s="109"/>
    </row>
    <row r="100" spans="1:52" ht="12.75">
      <c r="A100" s="24">
        <v>6</v>
      </c>
      <c r="B100" s="63"/>
      <c r="C100" s="63"/>
      <c r="D100" s="63"/>
      <c r="E100" s="63"/>
      <c r="F100" s="63"/>
      <c r="G100" s="63"/>
      <c r="H100" s="63"/>
      <c r="I100" s="63"/>
      <c r="J100" s="38"/>
      <c r="K100" s="64"/>
      <c r="L100" s="65" t="e">
        <f t="shared" si="6"/>
        <v>#DIV/0!</v>
      </c>
      <c r="M100" s="63">
        <v>0.8</v>
      </c>
      <c r="N100" s="73"/>
      <c r="O100" s="117"/>
      <c r="P100" s="82"/>
      <c r="Q100" s="63"/>
      <c r="R100" s="70"/>
      <c r="S100" s="63"/>
      <c r="T100" s="70"/>
      <c r="U100" s="63"/>
      <c r="V100" s="70"/>
      <c r="W100" s="63"/>
      <c r="X100" s="70"/>
      <c r="Y100" s="71"/>
      <c r="Z100" s="64"/>
      <c r="AA100" s="56"/>
      <c r="AB100" s="38"/>
      <c r="AC100" s="56"/>
      <c r="AD100" s="78"/>
      <c r="AE100" s="76"/>
      <c r="AF100" s="73"/>
      <c r="AG100" s="73"/>
      <c r="AH100" s="63"/>
      <c r="AI100" s="63"/>
      <c r="AJ100" s="63"/>
      <c r="AK100" s="63"/>
      <c r="AL100" s="57"/>
      <c r="AM100" s="56"/>
      <c r="AN100" s="57"/>
      <c r="AO100" s="83"/>
      <c r="AP100" s="120"/>
      <c r="AQ100" s="75">
        <v>13.3</v>
      </c>
      <c r="AR100" s="56">
        <v>1929</v>
      </c>
      <c r="AS100" s="56" t="s">
        <v>135</v>
      </c>
      <c r="AT100" s="95">
        <v>-34.5</v>
      </c>
      <c r="AU100" s="90">
        <v>1998</v>
      </c>
      <c r="AV100" s="81" t="s">
        <v>59</v>
      </c>
      <c r="AW100" s="130">
        <v>6</v>
      </c>
      <c r="AX100" s="63" t="s">
        <v>108</v>
      </c>
      <c r="AY100" s="56"/>
      <c r="AZ100" s="109"/>
    </row>
    <row r="101" spans="1:52" ht="12.75">
      <c r="A101" s="24">
        <v>7</v>
      </c>
      <c r="B101" s="63"/>
      <c r="C101" s="63"/>
      <c r="D101" s="63"/>
      <c r="E101" s="63"/>
      <c r="F101" s="63"/>
      <c r="G101" s="63"/>
      <c r="H101" s="63"/>
      <c r="I101" s="63"/>
      <c r="J101" s="38"/>
      <c r="K101" s="64"/>
      <c r="L101" s="65" t="e">
        <f t="shared" si="6"/>
        <v>#DIV/0!</v>
      </c>
      <c r="M101" s="63">
        <v>0.8</v>
      </c>
      <c r="N101" s="73"/>
      <c r="O101" s="110"/>
      <c r="P101" s="82"/>
      <c r="Q101" s="63"/>
      <c r="R101" s="70"/>
      <c r="S101" s="63"/>
      <c r="T101" s="70"/>
      <c r="U101" s="63"/>
      <c r="V101" s="70"/>
      <c r="W101" s="63"/>
      <c r="X101" s="70"/>
      <c r="Y101" s="71"/>
      <c r="Z101" s="64"/>
      <c r="AA101" s="56"/>
      <c r="AB101" s="38"/>
      <c r="AC101" s="56"/>
      <c r="AD101" s="78"/>
      <c r="AE101" s="76"/>
      <c r="AF101" s="73"/>
      <c r="AG101" s="73"/>
      <c r="AH101" s="63"/>
      <c r="AI101" s="63"/>
      <c r="AJ101" s="63"/>
      <c r="AK101" s="63"/>
      <c r="AL101" s="57"/>
      <c r="AM101" s="56"/>
      <c r="AN101" s="57"/>
      <c r="AO101" s="83"/>
      <c r="AP101" s="120"/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20</v>
      </c>
      <c r="AX101" s="63" t="s">
        <v>136</v>
      </c>
      <c r="AY101" s="56"/>
      <c r="AZ101" s="109"/>
    </row>
    <row r="102" spans="1:52" ht="12.75">
      <c r="A102" s="24">
        <v>8</v>
      </c>
      <c r="B102" s="63"/>
      <c r="C102" s="63"/>
      <c r="D102" s="63"/>
      <c r="E102" s="63"/>
      <c r="F102" s="63"/>
      <c r="G102" s="63"/>
      <c r="H102" s="63"/>
      <c r="I102" s="63"/>
      <c r="J102" s="38"/>
      <c r="K102" s="64"/>
      <c r="L102" s="65" t="e">
        <f t="shared" si="6"/>
        <v>#DIV/0!</v>
      </c>
      <c r="M102" s="63">
        <v>0.8</v>
      </c>
      <c r="N102" s="73"/>
      <c r="O102" s="117"/>
      <c r="P102" s="82"/>
      <c r="Q102" s="63"/>
      <c r="R102" s="70"/>
      <c r="S102" s="38"/>
      <c r="T102" s="70"/>
      <c r="U102" s="63"/>
      <c r="V102" s="70"/>
      <c r="W102" s="63"/>
      <c r="X102" s="70"/>
      <c r="Y102" s="71"/>
      <c r="Z102" s="64"/>
      <c r="AA102" s="56"/>
      <c r="AB102" s="38"/>
      <c r="AC102" s="56"/>
      <c r="AD102" s="78"/>
      <c r="AE102" s="76"/>
      <c r="AF102" s="73"/>
      <c r="AG102" s="73"/>
      <c r="AH102" s="63"/>
      <c r="AI102" s="63"/>
      <c r="AJ102" s="63"/>
      <c r="AK102" s="63"/>
      <c r="AL102" s="57"/>
      <c r="AM102" s="56"/>
      <c r="AN102" s="57"/>
      <c r="AO102" s="83"/>
      <c r="AP102" s="120"/>
      <c r="AQ102" s="75">
        <v>14.7</v>
      </c>
      <c r="AR102" s="56">
        <v>1992</v>
      </c>
      <c r="AS102" s="56" t="s">
        <v>137</v>
      </c>
      <c r="AT102" s="95">
        <v>-31.3</v>
      </c>
      <c r="AU102" s="90">
        <v>2998</v>
      </c>
      <c r="AV102" s="81" t="s">
        <v>59</v>
      </c>
      <c r="AW102" s="130">
        <v>25</v>
      </c>
      <c r="AX102" s="63" t="s">
        <v>138</v>
      </c>
      <c r="AY102" s="56"/>
      <c r="AZ102" s="109"/>
    </row>
    <row r="103" spans="1:52" ht="12.75">
      <c r="A103" s="24">
        <v>9</v>
      </c>
      <c r="B103" s="63"/>
      <c r="C103" s="63"/>
      <c r="D103" s="63"/>
      <c r="E103" s="63"/>
      <c r="F103" s="63"/>
      <c r="G103" s="63"/>
      <c r="H103" s="121"/>
      <c r="I103" s="63"/>
      <c r="J103" s="38"/>
      <c r="K103" s="64"/>
      <c r="L103" s="65" t="e">
        <f t="shared" si="6"/>
        <v>#DIV/0!</v>
      </c>
      <c r="M103" s="63">
        <v>0.8</v>
      </c>
      <c r="N103" s="73"/>
      <c r="O103" s="117"/>
      <c r="P103" s="82"/>
      <c r="Q103" s="63"/>
      <c r="R103" s="70"/>
      <c r="S103" s="63"/>
      <c r="T103" s="70"/>
      <c r="U103" s="63"/>
      <c r="V103" s="70"/>
      <c r="W103" s="63"/>
      <c r="X103" s="70"/>
      <c r="Y103" s="71"/>
      <c r="Z103" s="64"/>
      <c r="AA103" s="56"/>
      <c r="AB103" s="38"/>
      <c r="AC103" s="56"/>
      <c r="AD103" s="78"/>
      <c r="AE103" s="76"/>
      <c r="AF103" s="73"/>
      <c r="AG103" s="73"/>
      <c r="AH103" s="63"/>
      <c r="AI103" s="63"/>
      <c r="AJ103" s="63"/>
      <c r="AK103" s="63"/>
      <c r="AL103" s="57"/>
      <c r="AM103" s="56"/>
      <c r="AN103" s="57"/>
      <c r="AO103" s="83"/>
      <c r="AP103" s="120"/>
      <c r="AQ103" s="80">
        <v>15.2</v>
      </c>
      <c r="AR103" s="81">
        <v>2002</v>
      </c>
      <c r="AS103" s="81" t="s">
        <v>105</v>
      </c>
      <c r="AT103" s="75">
        <v>-30.9</v>
      </c>
      <c r="AU103" s="56">
        <v>1969</v>
      </c>
      <c r="AV103" s="56" t="s">
        <v>66</v>
      </c>
      <c r="AW103" s="130">
        <v>25</v>
      </c>
      <c r="AX103" s="63" t="s">
        <v>58</v>
      </c>
      <c r="AY103" s="56"/>
      <c r="AZ103" s="109"/>
    </row>
    <row r="104" spans="1:52" ht="12.75">
      <c r="A104" s="24">
        <v>10</v>
      </c>
      <c r="B104" s="63"/>
      <c r="C104" s="63"/>
      <c r="D104" s="63"/>
      <c r="E104" s="63"/>
      <c r="F104" s="63"/>
      <c r="G104" s="63"/>
      <c r="H104" s="63"/>
      <c r="I104" s="63"/>
      <c r="J104" s="38"/>
      <c r="K104" s="64"/>
      <c r="L104" s="65" t="e">
        <f t="shared" si="6"/>
        <v>#DIV/0!</v>
      </c>
      <c r="M104" s="63">
        <v>0.8</v>
      </c>
      <c r="N104" s="73"/>
      <c r="O104" s="117"/>
      <c r="P104" s="82"/>
      <c r="Q104" s="63"/>
      <c r="R104" s="70"/>
      <c r="S104" s="63"/>
      <c r="T104" s="70"/>
      <c r="U104" s="63"/>
      <c r="V104" s="70"/>
      <c r="W104" s="63"/>
      <c r="X104" s="70"/>
      <c r="Y104" s="71"/>
      <c r="Z104" s="64"/>
      <c r="AA104" s="56"/>
      <c r="AB104" s="38"/>
      <c r="AC104" s="56"/>
      <c r="AD104" s="78"/>
      <c r="AE104" s="76"/>
      <c r="AF104" s="73"/>
      <c r="AG104" s="73"/>
      <c r="AH104" s="63"/>
      <c r="AI104" s="63"/>
      <c r="AJ104" s="63"/>
      <c r="AK104" s="63"/>
      <c r="AL104" s="83"/>
      <c r="AM104" s="70"/>
      <c r="AN104" s="74"/>
      <c r="AO104" s="83"/>
      <c r="AP104" s="120"/>
      <c r="AQ104" s="75">
        <v>14.5</v>
      </c>
      <c r="AR104" s="56">
        <v>2004</v>
      </c>
      <c r="AS104" s="56" t="s">
        <v>139</v>
      </c>
      <c r="AT104" s="75">
        <v>-29.9</v>
      </c>
      <c r="AU104" s="56">
        <v>1969</v>
      </c>
      <c r="AV104" s="56" t="s">
        <v>66</v>
      </c>
      <c r="AW104" s="56">
        <v>28</v>
      </c>
      <c r="AX104" s="76" t="s">
        <v>58</v>
      </c>
      <c r="AY104" s="56"/>
      <c r="AZ104" s="109"/>
    </row>
    <row r="105" spans="1:51" ht="12.75">
      <c r="A105" s="24">
        <v>11</v>
      </c>
      <c r="B105" s="63"/>
      <c r="C105" s="63"/>
      <c r="D105" s="63"/>
      <c r="E105" s="63"/>
      <c r="F105" s="63"/>
      <c r="G105" s="63"/>
      <c r="H105" s="63"/>
      <c r="I105" s="63"/>
      <c r="J105" s="38"/>
      <c r="K105" s="64"/>
      <c r="L105" s="65" t="e">
        <f t="shared" si="6"/>
        <v>#DIV/0!</v>
      </c>
      <c r="M105" s="63">
        <v>0.7</v>
      </c>
      <c r="N105" s="73"/>
      <c r="O105" s="117"/>
      <c r="P105" s="82"/>
      <c r="Q105" s="63"/>
      <c r="R105" s="70"/>
      <c r="S105" s="63"/>
      <c r="T105" s="70"/>
      <c r="U105" s="63"/>
      <c r="V105" s="70"/>
      <c r="W105" s="63"/>
      <c r="X105" s="70"/>
      <c r="Y105" s="71"/>
      <c r="Z105" s="64"/>
      <c r="AA105" s="56"/>
      <c r="AB105" s="38"/>
      <c r="AC105" s="56"/>
      <c r="AD105" s="78"/>
      <c r="AE105" s="76"/>
      <c r="AF105" s="73"/>
      <c r="AG105" s="73"/>
      <c r="AH105" s="63"/>
      <c r="AI105" s="63"/>
      <c r="AJ105" s="63"/>
      <c r="AK105" s="63"/>
      <c r="AL105" s="83"/>
      <c r="AM105" s="70"/>
      <c r="AN105" s="74"/>
      <c r="AO105" s="83"/>
      <c r="AP105" s="120"/>
      <c r="AQ105" s="75">
        <v>14.5</v>
      </c>
      <c r="AR105" s="56">
        <v>1953</v>
      </c>
      <c r="AS105" s="56" t="s">
        <v>101</v>
      </c>
      <c r="AT105" s="75">
        <v>-27.2</v>
      </c>
      <c r="AU105" s="56">
        <v>1969</v>
      </c>
      <c r="AV105" s="56" t="s">
        <v>66</v>
      </c>
      <c r="AW105" s="56">
        <v>45</v>
      </c>
      <c r="AX105" s="76" t="s">
        <v>58</v>
      </c>
      <c r="AY105" s="56"/>
    </row>
    <row r="106" spans="1:51" ht="12.75">
      <c r="A106" s="24">
        <v>12</v>
      </c>
      <c r="B106" s="63"/>
      <c r="C106" s="63"/>
      <c r="D106" s="63"/>
      <c r="E106" s="63"/>
      <c r="F106" s="63"/>
      <c r="G106" s="63"/>
      <c r="H106" s="63"/>
      <c r="I106" s="63"/>
      <c r="J106" s="38"/>
      <c r="K106" s="64"/>
      <c r="L106" s="65" t="e">
        <f t="shared" si="6"/>
        <v>#DIV/0!</v>
      </c>
      <c r="M106" s="63">
        <v>0.7</v>
      </c>
      <c r="N106" s="73"/>
      <c r="O106" s="117"/>
      <c r="P106" s="82"/>
      <c r="Q106" s="63"/>
      <c r="R106" s="70"/>
      <c r="S106" s="63"/>
      <c r="T106" s="70"/>
      <c r="U106" s="63"/>
      <c r="V106" s="70"/>
      <c r="W106" s="63"/>
      <c r="X106" s="70"/>
      <c r="Y106" s="71"/>
      <c r="Z106" s="64"/>
      <c r="AA106" s="56"/>
      <c r="AB106" s="38"/>
      <c r="AC106" s="56"/>
      <c r="AD106" s="78"/>
      <c r="AE106" s="76"/>
      <c r="AF106" s="73"/>
      <c r="AG106" s="73"/>
      <c r="AH106" s="63"/>
      <c r="AI106" s="63"/>
      <c r="AJ106" s="63"/>
      <c r="AK106" s="63"/>
      <c r="AL106" s="83"/>
      <c r="AM106" s="70"/>
      <c r="AN106" s="74"/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56">
        <v>45</v>
      </c>
      <c r="AX106" s="76" t="s">
        <v>58</v>
      </c>
      <c r="AY106" s="56"/>
    </row>
    <row r="107" spans="1:51" ht="12.75">
      <c r="A107" s="24">
        <v>13</v>
      </c>
      <c r="B107" s="70"/>
      <c r="C107" s="70"/>
      <c r="D107" s="63"/>
      <c r="E107" s="63"/>
      <c r="F107" s="63"/>
      <c r="G107" s="63"/>
      <c r="H107" s="63"/>
      <c r="I107" s="63"/>
      <c r="J107" s="38"/>
      <c r="K107" s="64"/>
      <c r="L107" s="65" t="e">
        <f t="shared" si="6"/>
        <v>#DIV/0!</v>
      </c>
      <c r="M107" s="63">
        <v>0.7</v>
      </c>
      <c r="N107" s="73"/>
      <c r="O107" s="117"/>
      <c r="P107" s="82"/>
      <c r="Q107" s="63"/>
      <c r="R107" s="70"/>
      <c r="S107" s="63"/>
      <c r="T107" s="70"/>
      <c r="U107" s="63"/>
      <c r="V107" s="70"/>
      <c r="W107" s="63"/>
      <c r="X107" s="70"/>
      <c r="Y107" s="71"/>
      <c r="Z107" s="64"/>
      <c r="AA107" s="56"/>
      <c r="AB107" s="38"/>
      <c r="AC107" s="56"/>
      <c r="AD107" s="78"/>
      <c r="AE107" s="76"/>
      <c r="AF107" s="73"/>
      <c r="AG107" s="73"/>
      <c r="AH107" s="63"/>
      <c r="AI107" s="63"/>
      <c r="AJ107" s="63"/>
      <c r="AK107" s="63"/>
      <c r="AL107" s="57"/>
      <c r="AM107" s="56"/>
      <c r="AN107" s="74"/>
      <c r="AO107" s="83"/>
      <c r="AP107" s="120"/>
      <c r="AQ107" s="80">
        <v>16.3</v>
      </c>
      <c r="AR107" s="90">
        <v>1998</v>
      </c>
      <c r="AS107" s="81" t="s">
        <v>141</v>
      </c>
      <c r="AT107" s="75">
        <v>-26</v>
      </c>
      <c r="AU107" s="124">
        <v>1967</v>
      </c>
      <c r="AV107" s="56" t="s">
        <v>58</v>
      </c>
      <c r="AW107" s="56">
        <v>43</v>
      </c>
      <c r="AX107" s="76" t="s">
        <v>58</v>
      </c>
      <c r="AY107" s="56"/>
    </row>
    <row r="108" spans="1:51" ht="12.75">
      <c r="A108" s="24">
        <v>14</v>
      </c>
      <c r="B108" s="70"/>
      <c r="C108" s="70"/>
      <c r="D108" s="63"/>
      <c r="E108" s="63"/>
      <c r="F108" s="63"/>
      <c r="G108" s="63"/>
      <c r="H108" s="63"/>
      <c r="I108" s="63"/>
      <c r="J108" s="38"/>
      <c r="K108" s="64"/>
      <c r="L108" s="65" t="e">
        <f t="shared" si="6"/>
        <v>#DIV/0!</v>
      </c>
      <c r="M108" s="63">
        <v>0.7</v>
      </c>
      <c r="N108" s="73"/>
      <c r="O108" s="110"/>
      <c r="P108" s="82"/>
      <c r="Q108" s="63"/>
      <c r="R108" s="70"/>
      <c r="S108" s="63"/>
      <c r="T108" s="70"/>
      <c r="U108" s="63"/>
      <c r="V108" s="70"/>
      <c r="W108" s="63"/>
      <c r="X108" s="70"/>
      <c r="Y108" s="71"/>
      <c r="Z108" s="64"/>
      <c r="AA108" s="56"/>
      <c r="AB108" s="38"/>
      <c r="AC108" s="56"/>
      <c r="AD108" s="78"/>
      <c r="AE108" s="76"/>
      <c r="AF108" s="73"/>
      <c r="AG108" s="73"/>
      <c r="AH108" s="63"/>
      <c r="AI108" s="63"/>
      <c r="AJ108" s="63"/>
      <c r="AK108" s="63"/>
      <c r="AL108" s="83"/>
      <c r="AM108" s="70"/>
      <c r="AN108" s="74"/>
      <c r="AO108" s="83"/>
      <c r="AP108" s="120"/>
      <c r="AQ108" s="80">
        <v>16.9</v>
      </c>
      <c r="AR108" s="90">
        <v>1998</v>
      </c>
      <c r="AS108" s="81" t="s">
        <v>141</v>
      </c>
      <c r="AT108" s="75">
        <v>-25</v>
      </c>
      <c r="AU108" s="124">
        <v>1962</v>
      </c>
      <c r="AV108" s="56" t="s">
        <v>66</v>
      </c>
      <c r="AW108" s="56">
        <v>41</v>
      </c>
      <c r="AX108" s="76" t="s">
        <v>58</v>
      </c>
      <c r="AY108" s="56"/>
    </row>
    <row r="109" spans="1:51" ht="12.75">
      <c r="A109" s="24">
        <v>15</v>
      </c>
      <c r="B109" s="70"/>
      <c r="C109" s="70"/>
      <c r="D109" s="63"/>
      <c r="E109" s="63"/>
      <c r="F109" s="63"/>
      <c r="G109" s="63"/>
      <c r="H109" s="63"/>
      <c r="I109" s="63"/>
      <c r="J109" s="38"/>
      <c r="K109" s="64"/>
      <c r="L109" s="65" t="e">
        <f t="shared" si="6"/>
        <v>#DIV/0!</v>
      </c>
      <c r="M109" s="63">
        <v>0.6</v>
      </c>
      <c r="N109" s="73"/>
      <c r="O109" s="117"/>
      <c r="P109" s="82"/>
      <c r="Q109" s="63"/>
      <c r="R109" s="70"/>
      <c r="S109" s="63"/>
      <c r="T109" s="70"/>
      <c r="U109" s="63"/>
      <c r="V109" s="70"/>
      <c r="W109" s="63"/>
      <c r="X109" s="70"/>
      <c r="Y109" s="71"/>
      <c r="Z109" s="64"/>
      <c r="AA109" s="56"/>
      <c r="AB109" s="38"/>
      <c r="AC109" s="56"/>
      <c r="AD109" s="78"/>
      <c r="AE109" s="76"/>
      <c r="AF109" s="73"/>
      <c r="AG109" s="73"/>
      <c r="AH109" s="63"/>
      <c r="AI109" s="63"/>
      <c r="AJ109" s="63"/>
      <c r="AK109" s="63"/>
      <c r="AL109" s="57"/>
      <c r="AM109" s="56"/>
      <c r="AN109" s="74"/>
      <c r="AO109" s="83"/>
      <c r="AP109" s="120"/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30</v>
      </c>
      <c r="AX109" s="76" t="s">
        <v>58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 t="e">
        <f t="shared" si="6"/>
        <v>#DIV/0!</v>
      </c>
      <c r="M110" s="63">
        <v>0.6</v>
      </c>
      <c r="N110" s="73"/>
      <c r="O110" s="117"/>
      <c r="P110" s="82"/>
      <c r="Q110" s="63"/>
      <c r="R110" s="70"/>
      <c r="S110" s="63"/>
      <c r="T110" s="70"/>
      <c r="U110" s="63"/>
      <c r="V110" s="70"/>
      <c r="W110" s="63"/>
      <c r="X110" s="125"/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0"/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28</v>
      </c>
      <c r="AX110" s="76" t="s">
        <v>58</v>
      </c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 t="e">
        <f t="shared" si="6"/>
        <v>#DIV/0!</v>
      </c>
      <c r="M111" s="63">
        <v>0.6</v>
      </c>
      <c r="N111" s="73"/>
      <c r="O111" s="117"/>
      <c r="P111" s="82"/>
      <c r="Q111" s="63"/>
      <c r="R111" s="70"/>
      <c r="S111" s="63"/>
      <c r="T111" s="70"/>
      <c r="U111" s="63"/>
      <c r="V111" s="70"/>
      <c r="W111" s="63"/>
      <c r="X111" s="125"/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0"/>
      <c r="AQ111" s="80">
        <v>14.1</v>
      </c>
      <c r="AR111" s="81">
        <v>2006</v>
      </c>
      <c r="AS111" s="81" t="s">
        <v>101</v>
      </c>
      <c r="AT111" s="75">
        <v>-24.5</v>
      </c>
      <c r="AU111" s="124">
        <v>1989</v>
      </c>
      <c r="AV111" s="56" t="s">
        <v>50</v>
      </c>
      <c r="AW111" s="56">
        <v>35</v>
      </c>
      <c r="AX111" s="76" t="s">
        <v>58</v>
      </c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 t="e">
        <f t="shared" si="6"/>
        <v>#DIV/0!</v>
      </c>
      <c r="M112" s="63">
        <v>0.6</v>
      </c>
      <c r="N112" s="73"/>
      <c r="O112" s="117"/>
      <c r="P112" s="82"/>
      <c r="Q112" s="63"/>
      <c r="R112" s="70"/>
      <c r="S112" s="63"/>
      <c r="T112" s="70"/>
      <c r="U112" s="63"/>
      <c r="V112" s="70"/>
      <c r="W112" s="63"/>
      <c r="X112" s="125"/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0"/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>
        <v>37</v>
      </c>
      <c r="AX112" s="76" t="s">
        <v>58</v>
      </c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 t="e">
        <f t="shared" si="6"/>
        <v>#DIV/0!</v>
      </c>
      <c r="M113" s="63">
        <v>0.6</v>
      </c>
      <c r="N113" s="73"/>
      <c r="O113" s="117"/>
      <c r="P113" s="82"/>
      <c r="Q113" s="63"/>
      <c r="R113" s="70"/>
      <c r="S113" s="63"/>
      <c r="T113" s="70"/>
      <c r="U113" s="63"/>
      <c r="V113" s="70"/>
      <c r="W113" s="63"/>
      <c r="X113" s="125"/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6"/>
      <c r="AN113" s="74"/>
      <c r="AO113" s="83"/>
      <c r="AP113" s="120"/>
      <c r="AQ113" s="75">
        <v>15.2</v>
      </c>
      <c r="AR113" s="56">
        <v>1961</v>
      </c>
      <c r="AS113" s="56" t="s">
        <v>143</v>
      </c>
      <c r="AT113" s="75">
        <v>-24.2</v>
      </c>
      <c r="AU113" s="124">
        <v>1964</v>
      </c>
      <c r="AV113" s="56" t="s">
        <v>58</v>
      </c>
      <c r="AW113" s="56">
        <v>43</v>
      </c>
      <c r="AX113" s="76" t="s">
        <v>58</v>
      </c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 t="e">
        <f t="shared" si="6"/>
        <v>#DIV/0!</v>
      </c>
      <c r="M114" s="63">
        <v>0.6</v>
      </c>
      <c r="N114" s="73"/>
      <c r="O114" s="117"/>
      <c r="P114" s="82"/>
      <c r="Q114" s="63"/>
      <c r="R114" s="70"/>
      <c r="S114" s="63"/>
      <c r="T114" s="70"/>
      <c r="U114" s="63"/>
      <c r="V114" s="70"/>
      <c r="W114" s="63"/>
      <c r="X114" s="125"/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0"/>
      <c r="AQ114" s="80">
        <v>15.8</v>
      </c>
      <c r="AR114" s="90">
        <v>2005</v>
      </c>
      <c r="AS114" s="81" t="s">
        <v>144</v>
      </c>
      <c r="AT114" s="75">
        <v>-25.1</v>
      </c>
      <c r="AU114" s="124">
        <v>1947</v>
      </c>
      <c r="AV114" s="56" t="s">
        <v>66</v>
      </c>
      <c r="AW114" s="89">
        <v>45</v>
      </c>
      <c r="AX114" s="76" t="s">
        <v>58</v>
      </c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 t="e">
        <f t="shared" si="6"/>
        <v>#DIV/0!</v>
      </c>
      <c r="M115" s="63">
        <v>0.6</v>
      </c>
      <c r="N115" s="73"/>
      <c r="O115" s="110"/>
      <c r="P115" s="82"/>
      <c r="Q115" s="63"/>
      <c r="R115" s="70"/>
      <c r="S115" s="63"/>
      <c r="T115" s="70"/>
      <c r="U115" s="63"/>
      <c r="V115" s="70"/>
      <c r="W115" s="63"/>
      <c r="X115" s="125"/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0"/>
      <c r="AQ115" s="80">
        <v>15.4</v>
      </c>
      <c r="AR115" s="90">
        <v>2005</v>
      </c>
      <c r="AS115" s="81" t="s">
        <v>133</v>
      </c>
      <c r="AT115" s="75">
        <v>-19.6</v>
      </c>
      <c r="AU115" s="124">
        <v>1988</v>
      </c>
      <c r="AV115" s="56" t="s">
        <v>50</v>
      </c>
      <c r="AW115" s="56">
        <v>42</v>
      </c>
      <c r="AX115" s="76" t="s">
        <v>58</v>
      </c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 t="e">
        <f t="shared" si="6"/>
        <v>#DIV/0!</v>
      </c>
      <c r="M116" s="63">
        <v>0.6</v>
      </c>
      <c r="N116" s="73"/>
      <c r="O116" s="117"/>
      <c r="P116" s="82"/>
      <c r="Q116" s="63"/>
      <c r="R116" s="70"/>
      <c r="S116" s="63"/>
      <c r="T116" s="70"/>
      <c r="U116" s="63"/>
      <c r="V116" s="70"/>
      <c r="W116" s="38"/>
      <c r="X116" s="125"/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0"/>
      <c r="AQ116" s="80">
        <v>14.3</v>
      </c>
      <c r="AR116" s="127">
        <v>2005</v>
      </c>
      <c r="AS116" s="122" t="s">
        <v>140</v>
      </c>
      <c r="AT116" s="75">
        <v>-21.6</v>
      </c>
      <c r="AU116" s="124">
        <v>1965</v>
      </c>
      <c r="AV116" s="56" t="s">
        <v>147</v>
      </c>
      <c r="AW116" s="56">
        <v>45</v>
      </c>
      <c r="AX116" s="76" t="s">
        <v>58</v>
      </c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>
        <v>0.8</v>
      </c>
      <c r="M117" s="63">
        <v>0.6</v>
      </c>
      <c r="N117" s="73"/>
      <c r="O117" s="117"/>
      <c r="P117" s="82"/>
      <c r="Q117" s="63"/>
      <c r="R117" s="70"/>
      <c r="S117" s="63"/>
      <c r="T117" s="70"/>
      <c r="U117" s="63"/>
      <c r="V117" s="70"/>
      <c r="W117" s="63"/>
      <c r="X117" s="125"/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0"/>
      <c r="AQ117" s="75">
        <v>14.9</v>
      </c>
      <c r="AR117" s="56">
        <v>1964</v>
      </c>
      <c r="AS117" s="56" t="s">
        <v>100</v>
      </c>
      <c r="AT117" s="75">
        <v>-22</v>
      </c>
      <c r="AU117" s="124">
        <v>1967</v>
      </c>
      <c r="AV117" s="56" t="s">
        <v>58</v>
      </c>
      <c r="AW117" s="56">
        <v>42</v>
      </c>
      <c r="AX117" s="76" t="s">
        <v>58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 t="e">
        <f t="shared" si="6"/>
        <v>#DIV/0!</v>
      </c>
      <c r="M118" s="63">
        <v>0.6</v>
      </c>
      <c r="N118" s="73"/>
      <c r="O118" s="117"/>
      <c r="P118" s="82"/>
      <c r="Q118" s="63"/>
      <c r="R118" s="70"/>
      <c r="S118" s="63"/>
      <c r="T118" s="70"/>
      <c r="U118" s="63"/>
      <c r="V118" s="70"/>
      <c r="W118" s="63"/>
      <c r="X118" s="125"/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0"/>
      <c r="AQ118" s="75">
        <v>15</v>
      </c>
      <c r="AR118" s="56">
        <v>1953</v>
      </c>
      <c r="AS118" s="56" t="s">
        <v>49</v>
      </c>
      <c r="AT118" s="75">
        <v>-23.5</v>
      </c>
      <c r="AU118" s="124">
        <v>1979</v>
      </c>
      <c r="AV118" s="56" t="s">
        <v>66</v>
      </c>
      <c r="AW118" s="56">
        <v>40</v>
      </c>
      <c r="AX118" s="76" t="s">
        <v>58</v>
      </c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 t="e">
        <f t="shared" si="6"/>
        <v>#DIV/0!</v>
      </c>
      <c r="M119" s="63">
        <v>0.6</v>
      </c>
      <c r="N119" s="73"/>
      <c r="O119" s="110"/>
      <c r="P119" s="82"/>
      <c r="Q119" s="63"/>
      <c r="R119" s="70"/>
      <c r="S119" s="63"/>
      <c r="T119" s="70"/>
      <c r="U119" s="63"/>
      <c r="V119" s="70"/>
      <c r="W119" s="63"/>
      <c r="X119" s="125"/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0"/>
      <c r="AQ119" s="75">
        <v>16</v>
      </c>
      <c r="AR119" s="56">
        <v>1991</v>
      </c>
      <c r="AS119" s="56" t="s">
        <v>148</v>
      </c>
      <c r="AT119" s="75">
        <v>-26.7</v>
      </c>
      <c r="AU119" s="124">
        <v>2001</v>
      </c>
      <c r="AV119" s="56" t="s">
        <v>66</v>
      </c>
      <c r="AW119" s="56">
        <v>40</v>
      </c>
      <c r="AX119" s="76" t="s">
        <v>58</v>
      </c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>
        <v>3.9</v>
      </c>
      <c r="M120" s="63">
        <v>0.7</v>
      </c>
      <c r="N120" s="73"/>
      <c r="O120" s="110"/>
      <c r="P120" s="82"/>
      <c r="Q120" s="78"/>
      <c r="R120" s="70"/>
      <c r="S120" s="63"/>
      <c r="T120" s="70"/>
      <c r="U120" s="63"/>
      <c r="V120" s="70"/>
      <c r="W120" s="63"/>
      <c r="X120" s="125"/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0"/>
      <c r="AQ120" s="75">
        <v>16.2</v>
      </c>
      <c r="AR120" s="56">
        <v>2005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40</v>
      </c>
      <c r="AX120" s="76" t="s">
        <v>58</v>
      </c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 t="e">
        <f t="shared" si="6"/>
        <v>#DIV/0!</v>
      </c>
      <c r="M121" s="63">
        <v>0.7</v>
      </c>
      <c r="N121" s="73"/>
      <c r="O121" s="117"/>
      <c r="P121" s="92"/>
      <c r="Q121" s="64"/>
      <c r="R121" s="70"/>
      <c r="S121" s="63"/>
      <c r="T121" s="70"/>
      <c r="U121" s="64"/>
      <c r="V121" s="70"/>
      <c r="W121" s="63"/>
      <c r="X121" s="125"/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0"/>
      <c r="AQ121" s="86">
        <v>18.3</v>
      </c>
      <c r="AR121" s="56">
        <v>1948</v>
      </c>
      <c r="AS121" s="56" t="s">
        <v>149</v>
      </c>
      <c r="AT121" s="75">
        <v>-22.9</v>
      </c>
      <c r="AU121" s="124">
        <v>1977</v>
      </c>
      <c r="AV121" s="56" t="s">
        <v>50</v>
      </c>
      <c r="AW121" s="56">
        <v>37</v>
      </c>
      <c r="AX121" s="76" t="s">
        <v>58</v>
      </c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 t="e">
        <f t="shared" si="6"/>
        <v>#DIV/0!</v>
      </c>
      <c r="M122" s="63">
        <v>0.8</v>
      </c>
      <c r="N122" s="73"/>
      <c r="O122" s="110"/>
      <c r="P122" s="92"/>
      <c r="Q122" s="78"/>
      <c r="R122" s="70"/>
      <c r="S122" s="63"/>
      <c r="T122" s="70"/>
      <c r="U122" s="63"/>
      <c r="V122" s="70"/>
      <c r="W122" s="63"/>
      <c r="X122" s="125"/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35</v>
      </c>
      <c r="AX122" s="76" t="s">
        <v>58</v>
      </c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 t="e">
        <f t="shared" si="6"/>
        <v>#DIV/0!</v>
      </c>
      <c r="M123" s="63">
        <v>0.8</v>
      </c>
      <c r="N123" s="73"/>
      <c r="O123" s="117"/>
      <c r="P123" s="92"/>
      <c r="Q123" s="63"/>
      <c r="R123" s="70"/>
      <c r="S123" s="63"/>
      <c r="T123" s="70"/>
      <c r="U123" s="63"/>
      <c r="V123" s="70"/>
      <c r="W123" s="63"/>
      <c r="X123" s="125"/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0"/>
      <c r="AQ123" s="75">
        <v>15.1</v>
      </c>
      <c r="AR123" s="56">
        <v>2000</v>
      </c>
      <c r="AS123" s="56" t="s">
        <v>51</v>
      </c>
      <c r="AT123" s="75">
        <v>-21.7</v>
      </c>
      <c r="AU123" s="124">
        <v>1985</v>
      </c>
      <c r="AV123" s="56" t="s">
        <v>53</v>
      </c>
      <c r="AW123" s="56">
        <v>25</v>
      </c>
      <c r="AX123" s="76" t="s">
        <v>58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 t="e">
        <f t="shared" si="6"/>
        <v>#DIV/0!</v>
      </c>
      <c r="M124" s="63">
        <v>0.9</v>
      </c>
      <c r="N124" s="73"/>
      <c r="O124" s="117"/>
      <c r="P124" s="92"/>
      <c r="Q124" s="63"/>
      <c r="R124" s="70"/>
      <c r="S124" s="63"/>
      <c r="T124" s="70"/>
      <c r="U124" s="63"/>
      <c r="V124" s="70"/>
      <c r="W124" s="63"/>
      <c r="X124" s="125"/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>
        <v>24</v>
      </c>
      <c r="AX124" s="76" t="s">
        <v>58</v>
      </c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 t="e">
        <f>AVERAGE(B125:I125)</f>
        <v>#DIV/0!</v>
      </c>
      <c r="M125" s="63">
        <v>1</v>
      </c>
      <c r="N125" s="73"/>
      <c r="O125" s="117"/>
      <c r="P125" s="92"/>
      <c r="Q125" s="63"/>
      <c r="R125" s="70"/>
      <c r="S125" s="63"/>
      <c r="T125" s="70"/>
      <c r="U125" s="63"/>
      <c r="V125" s="70"/>
      <c r="W125" s="63"/>
      <c r="X125" s="70"/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20</v>
      </c>
      <c r="AX125" s="76" t="s">
        <v>58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 t="e">
        <f>AVERAGE(B96:B124)</f>
        <v>#DIV/0!</v>
      </c>
      <c r="C127" s="65" t="e">
        <f>AVERAGE(C96:C124)</f>
        <v>#DIV/0!</v>
      </c>
      <c r="D127" s="65" t="e">
        <f>AVERAGE(D96:D124)</f>
        <v>#DIV/0!</v>
      </c>
      <c r="E127" s="65" t="e">
        <f>AVERAGE(E96:E124)</f>
        <v>#DIV/0!</v>
      </c>
      <c r="F127" s="65" t="e">
        <f>AVERAGE(F96:F125)</f>
        <v>#DIV/0!</v>
      </c>
      <c r="G127" s="65" t="e">
        <f aca="true" t="shared" si="7" ref="G127:L127">AVERAGE(G95:G125)</f>
        <v>#DIV/0!</v>
      </c>
      <c r="H127" s="65" t="e">
        <f t="shared" si="7"/>
        <v>#DIV/0!</v>
      </c>
      <c r="I127" s="65" t="e">
        <f t="shared" si="7"/>
        <v>#DIV/0!</v>
      </c>
      <c r="J127" s="38" t="e">
        <f t="shared" si="7"/>
        <v>#DIV/0!</v>
      </c>
      <c r="K127" s="64" t="e">
        <f t="shared" si="7"/>
        <v>#DIV/0!</v>
      </c>
      <c r="L127" s="65" t="e">
        <f t="shared" si="7"/>
        <v>#DIV/0!</v>
      </c>
      <c r="M127" s="65"/>
      <c r="N127" s="73">
        <f>SUM(N95:N125)</f>
        <v>0</v>
      </c>
      <c r="O127" s="117">
        <f>SUM(O98:O124)</f>
        <v>0</v>
      </c>
      <c r="P127" s="92">
        <f>SUM(P95:P125)</f>
        <v>0</v>
      </c>
      <c r="Q127" s="63" t="e">
        <f>AVERAGE(Q95:Q124)</f>
        <v>#DIV/0!</v>
      </c>
      <c r="R127" s="99"/>
      <c r="S127" s="63" t="e">
        <f>AVERAGE(S95:S124)</f>
        <v>#DIV/0!</v>
      </c>
      <c r="T127" s="99"/>
      <c r="U127" s="75" t="e">
        <f>AVERAGE(U95:U123)</f>
        <v>#DIV/0!</v>
      </c>
      <c r="V127" s="63"/>
      <c r="W127" s="99" t="e">
        <f>AVERAGE(W95:W124)</f>
        <v>#DIV/0!</v>
      </c>
      <c r="X127" s="63"/>
      <c r="Y127" s="71" t="e">
        <f>AVERAGE(Y95:Y125)</f>
        <v>#DIV/0!</v>
      </c>
      <c r="Z127" s="64" t="e">
        <f>AVERAGE(Z95:Z125)</f>
        <v>#DIV/0!</v>
      </c>
      <c r="AA127" s="56"/>
      <c r="AB127" s="38" t="e">
        <f>AVERAGE(AB95:AB125)</f>
        <v>#DIV/0!</v>
      </c>
      <c r="AC127" s="63"/>
      <c r="AD127" s="93" t="e">
        <f>AVERAGE(AD95:AD125)</f>
        <v>#DIV/0!</v>
      </c>
      <c r="AE127" s="101"/>
      <c r="AF127" s="73"/>
      <c r="AG127" s="73"/>
      <c r="AH127" s="65" t="e">
        <f aca="true" t="shared" si="8" ref="AH127:AM127">AVERAGE(AH95:AH125)</f>
        <v>#DIV/0!</v>
      </c>
      <c r="AI127" s="65" t="e">
        <f t="shared" si="8"/>
        <v>#DIV/0!</v>
      </c>
      <c r="AJ127" s="65" t="e">
        <f t="shared" si="8"/>
        <v>#DIV/0!</v>
      </c>
      <c r="AK127" s="65" t="e">
        <f t="shared" si="8"/>
        <v>#DIV/0!</v>
      </c>
      <c r="AL127" s="102" t="e">
        <f t="shared" si="8"/>
        <v>#DIV/0!</v>
      </c>
      <c r="AM127" s="103" t="e">
        <f t="shared" si="8"/>
        <v>#DIV/0!</v>
      </c>
      <c r="AN127" s="102" t="e">
        <f>AVERAGE(AN95:AN125)</f>
        <v>#DIV/0!</v>
      </c>
      <c r="AO127" s="102" t="e">
        <f>AVERAGE(AO95:AO126)</f>
        <v>#DIV/0!</v>
      </c>
      <c r="AP127" s="103" t="e">
        <f>AVERAGE(AP95:AP126)</f>
        <v>#DIV/0!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-0.5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152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153</v>
      </c>
      <c r="C129" s="24"/>
      <c r="D129" s="24"/>
      <c r="E129" s="56"/>
      <c r="F129" s="56"/>
      <c r="G129" s="56"/>
      <c r="H129" s="65" t="s">
        <v>115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154</v>
      </c>
      <c r="C130" s="24"/>
      <c r="D130" s="24"/>
      <c r="E130" s="24"/>
      <c r="F130" s="56"/>
      <c r="G130" s="56"/>
      <c r="H130" s="65" t="s">
        <v>117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155</v>
      </c>
      <c r="C131" s="24"/>
      <c r="D131" s="24"/>
      <c r="E131" s="24"/>
      <c r="F131" s="24"/>
      <c r="G131" s="56"/>
      <c r="H131" s="24" t="s">
        <v>421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421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156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157</v>
      </c>
      <c r="C133" s="24"/>
      <c r="D133" s="24"/>
      <c r="E133" s="24"/>
      <c r="F133" s="56"/>
      <c r="G133" s="56"/>
      <c r="H133" s="24" t="s">
        <v>121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158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159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124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125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126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9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150</v>
      </c>
      <c r="AT140" s="75">
        <v>-27.9</v>
      </c>
      <c r="AU140" s="56">
        <v>1968</v>
      </c>
      <c r="AV140" s="56" t="s">
        <v>53</v>
      </c>
      <c r="AW140" s="27" t="s">
        <v>161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9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105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9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140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9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162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9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135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9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163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9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9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9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164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9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105</v>
      </c>
      <c r="AT149" s="75">
        <v>-17.4</v>
      </c>
      <c r="AU149" s="56">
        <v>1998</v>
      </c>
      <c r="AV149" s="56" t="s">
        <v>58</v>
      </c>
      <c r="AW149" s="56" t="s">
        <v>165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9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166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102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9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106</v>
      </c>
      <c r="AT151" s="75">
        <v>-20</v>
      </c>
      <c r="AU151" s="56">
        <v>1932</v>
      </c>
      <c r="AV151" s="56" t="s">
        <v>129</v>
      </c>
      <c r="AW151" s="56" t="s">
        <v>165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9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167</v>
      </c>
      <c r="AT152" s="75">
        <v>-19.6</v>
      </c>
      <c r="AU152" s="124">
        <v>1975</v>
      </c>
      <c r="AV152" s="56" t="s">
        <v>168</v>
      </c>
      <c r="AW152" s="56">
        <v>5</v>
      </c>
      <c r="AX152" s="76" t="s">
        <v>97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9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101</v>
      </c>
      <c r="AT153" s="75">
        <v>-17.7</v>
      </c>
      <c r="AU153" s="124">
        <v>1976</v>
      </c>
      <c r="AV153" s="56" t="s">
        <v>53</v>
      </c>
      <c r="AW153" s="56" t="s">
        <v>169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9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101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111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9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102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9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111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9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170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171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9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106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172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9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173</v>
      </c>
      <c r="AT159" s="75">
        <v>-23.1</v>
      </c>
      <c r="AU159" s="124">
        <v>1968</v>
      </c>
      <c r="AV159" s="56" t="s">
        <v>106</v>
      </c>
      <c r="AW159" s="89">
        <v>22</v>
      </c>
      <c r="AX159" s="76" t="s">
        <v>111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9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101</v>
      </c>
      <c r="AT160" s="75">
        <v>-18.2</v>
      </c>
      <c r="AU160" s="124">
        <v>1988</v>
      </c>
      <c r="AV160" s="56" t="s">
        <v>174</v>
      </c>
      <c r="AW160" s="56">
        <v>20</v>
      </c>
      <c r="AX160" s="76" t="s">
        <v>111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9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101</v>
      </c>
      <c r="AT161" s="75">
        <v>-19</v>
      </c>
      <c r="AU161" s="124">
        <v>1967</v>
      </c>
      <c r="AV161" s="56" t="s">
        <v>56</v>
      </c>
      <c r="AW161" s="56" t="s">
        <v>175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9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176</v>
      </c>
      <c r="AT162" s="75">
        <v>-17.1</v>
      </c>
      <c r="AU162" s="124">
        <v>2010</v>
      </c>
      <c r="AV162" s="56" t="s">
        <v>62</v>
      </c>
      <c r="AW162" s="56" t="s">
        <v>177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9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147</v>
      </c>
      <c r="AT163" s="75">
        <v>-20.5</v>
      </c>
      <c r="AU163" s="124">
        <v>1983</v>
      </c>
      <c r="AV163" s="56" t="s">
        <v>56</v>
      </c>
      <c r="AW163" s="56" t="s">
        <v>178</v>
      </c>
      <c r="AX163" s="76" t="s">
        <v>102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9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140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179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9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180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9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178</v>
      </c>
      <c r="AX166" s="76" t="s">
        <v>102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9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178</v>
      </c>
      <c r="AX167" s="76" t="s">
        <v>102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9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173</v>
      </c>
      <c r="AT168" s="75">
        <v>-17.6</v>
      </c>
      <c r="AU168" s="124">
        <v>1989</v>
      </c>
      <c r="AV168" s="56" t="s">
        <v>50</v>
      </c>
      <c r="AW168" s="56" t="s">
        <v>182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9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183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184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10" ref="G172:L172">AVERAGE(G140:G170)</f>
        <v>#DIV/0!</v>
      </c>
      <c r="H172" s="65" t="e">
        <f t="shared" si="10"/>
        <v>#DIV/0!</v>
      </c>
      <c r="I172" s="65" t="e">
        <f t="shared" si="10"/>
        <v>#DIV/0!</v>
      </c>
      <c r="J172" s="38" t="e">
        <f t="shared" si="10"/>
        <v>#DIV/0!</v>
      </c>
      <c r="K172" s="64" t="e">
        <f t="shared" si="10"/>
        <v>#DIV/0!</v>
      </c>
      <c r="L172" s="65" t="e">
        <f t="shared" si="10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1" ref="AH172:AM172">AVERAGE(AH140:AH170)</f>
        <v>#DIV/0!</v>
      </c>
      <c r="AI172" s="65" t="e">
        <f t="shared" si="11"/>
        <v>#DIV/0!</v>
      </c>
      <c r="AJ172" s="65" t="e">
        <f t="shared" si="11"/>
        <v>#DIV/0!</v>
      </c>
      <c r="AK172" s="65" t="e">
        <f t="shared" si="11"/>
        <v>#DIV/0!</v>
      </c>
      <c r="AL172" s="102" t="e">
        <f t="shared" si="11"/>
        <v>#DIV/0!</v>
      </c>
      <c r="AM172" s="103" t="e">
        <f t="shared" si="11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185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152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186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187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188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189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190</v>
      </c>
      <c r="C176" s="24"/>
      <c r="D176" s="24"/>
      <c r="E176" s="24"/>
      <c r="F176" s="24"/>
      <c r="G176" s="56"/>
      <c r="H176" s="24"/>
      <c r="I176" s="24" t="s">
        <v>421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421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191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192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193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194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124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125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126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2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106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196</v>
      </c>
      <c r="AY185" s="56" t="s">
        <v>197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198</v>
      </c>
      <c r="AY186" s="56" t="s">
        <v>199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2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106</v>
      </c>
      <c r="AT187" s="75">
        <v>-14.5</v>
      </c>
      <c r="AU187" s="56">
        <v>1979</v>
      </c>
      <c r="AV187" s="56" t="s">
        <v>53</v>
      </c>
      <c r="AW187" s="27" t="s">
        <v>200</v>
      </c>
      <c r="AX187" s="76" t="s">
        <v>201</v>
      </c>
      <c r="AY187" s="56" t="s">
        <v>202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200</v>
      </c>
      <c r="AX188" s="76" t="s">
        <v>201</v>
      </c>
      <c r="AY188" s="56" t="s">
        <v>203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2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200</v>
      </c>
      <c r="AX189" s="63" t="s">
        <v>201</v>
      </c>
      <c r="AY189" s="56" t="s">
        <v>204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2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140</v>
      </c>
      <c r="AT190" s="75">
        <v>-15.9</v>
      </c>
      <c r="AU190" s="56">
        <v>1968</v>
      </c>
      <c r="AV190" s="56" t="s">
        <v>53</v>
      </c>
      <c r="AW190" s="27" t="s">
        <v>200</v>
      </c>
      <c r="AX190" s="63" t="s">
        <v>201</v>
      </c>
      <c r="AY190" s="56" t="s">
        <v>205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2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200</v>
      </c>
      <c r="AX191" s="63" t="s">
        <v>201</v>
      </c>
      <c r="AY191" s="56" t="s">
        <v>206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2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207</v>
      </c>
      <c r="AT192" s="75">
        <v>-15.3</v>
      </c>
      <c r="AU192" s="56">
        <v>1943</v>
      </c>
      <c r="AV192" s="56" t="s">
        <v>58</v>
      </c>
      <c r="AW192" s="27" t="s">
        <v>200</v>
      </c>
      <c r="AX192" s="63" t="s">
        <v>208</v>
      </c>
      <c r="AY192" s="56" t="s">
        <v>209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2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142</v>
      </c>
      <c r="AT193" s="75">
        <v>-14.1</v>
      </c>
      <c r="AU193" s="56">
        <v>1981</v>
      </c>
      <c r="AV193" s="56" t="s">
        <v>53</v>
      </c>
      <c r="AW193" s="130" t="s">
        <v>200</v>
      </c>
      <c r="AX193" s="63" t="s">
        <v>210</v>
      </c>
      <c r="AY193" s="56" t="s">
        <v>211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2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200</v>
      </c>
      <c r="AX194" s="76" t="s">
        <v>212</v>
      </c>
      <c r="AY194" s="56" t="s">
        <v>213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2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106</v>
      </c>
      <c r="AT195" s="75">
        <v>-13.7</v>
      </c>
      <c r="AU195" s="56">
        <v>1975</v>
      </c>
      <c r="AV195" s="56" t="s">
        <v>53</v>
      </c>
      <c r="AW195" s="27" t="s">
        <v>200</v>
      </c>
      <c r="AX195" s="76" t="s">
        <v>210</v>
      </c>
      <c r="AY195" s="56" t="s">
        <v>214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2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106</v>
      </c>
      <c r="AT196" s="75">
        <v>-12.7</v>
      </c>
      <c r="AU196" s="56">
        <v>1975</v>
      </c>
      <c r="AV196" s="56" t="s">
        <v>56</v>
      </c>
      <c r="AW196" s="27" t="s">
        <v>200</v>
      </c>
      <c r="AX196" s="76" t="s">
        <v>66</v>
      </c>
      <c r="AY196" s="56" t="s">
        <v>215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216</v>
      </c>
      <c r="AT197" s="75">
        <v>-10.8</v>
      </c>
      <c r="AU197" s="124">
        <v>1977</v>
      </c>
      <c r="AV197" s="56" t="s">
        <v>48</v>
      </c>
      <c r="AW197" s="27" t="s">
        <v>200</v>
      </c>
      <c r="AX197" s="76" t="s">
        <v>217</v>
      </c>
      <c r="AY197" s="56" t="s">
        <v>218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195</v>
      </c>
      <c r="AT198" s="75">
        <v>-11.9</v>
      </c>
      <c r="AU198" s="124">
        <v>1968</v>
      </c>
      <c r="AV198" s="56" t="s">
        <v>53</v>
      </c>
      <c r="AW198" s="27" t="s">
        <v>200</v>
      </c>
      <c r="AX198" s="76" t="s">
        <v>201</v>
      </c>
      <c r="AY198" s="56" t="s">
        <v>219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2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144</v>
      </c>
      <c r="AT199" s="87">
        <v>-11.2</v>
      </c>
      <c r="AU199" s="124">
        <v>1992</v>
      </c>
      <c r="AV199" s="56" t="s">
        <v>53</v>
      </c>
      <c r="AW199" s="27" t="s">
        <v>200</v>
      </c>
      <c r="AX199" s="76" t="s">
        <v>201</v>
      </c>
      <c r="AY199" s="56" t="s">
        <v>220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2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176</v>
      </c>
      <c r="AT200" s="75">
        <v>-16.6</v>
      </c>
      <c r="AU200" s="124">
        <v>1955</v>
      </c>
      <c r="AV200" s="56" t="s">
        <v>174</v>
      </c>
      <c r="AW200" s="27" t="s">
        <v>200</v>
      </c>
      <c r="AX200" s="76" t="s">
        <v>201</v>
      </c>
      <c r="AY200" s="56" t="s">
        <v>222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2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101</v>
      </c>
      <c r="AT201" s="75">
        <v>-10.1</v>
      </c>
      <c r="AU201" s="124">
        <v>1955</v>
      </c>
      <c r="AV201" s="56" t="s">
        <v>96</v>
      </c>
      <c r="AW201" s="27" t="s">
        <v>200</v>
      </c>
      <c r="AX201" s="76" t="s">
        <v>201</v>
      </c>
      <c r="AY201" s="56" t="s">
        <v>223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2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200</v>
      </c>
      <c r="AX202" s="76" t="s">
        <v>201</v>
      </c>
      <c r="AY202" s="56" t="s">
        <v>224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2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225</v>
      </c>
      <c r="AT203" s="75">
        <v>-17</v>
      </c>
      <c r="AU203" s="124">
        <v>1979</v>
      </c>
      <c r="AV203" s="56" t="s">
        <v>48</v>
      </c>
      <c r="AW203" s="27" t="s">
        <v>200</v>
      </c>
      <c r="AX203" s="76" t="s">
        <v>66</v>
      </c>
      <c r="AY203" s="56" t="s">
        <v>226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2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148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109</v>
      </c>
      <c r="AY204" s="56" t="s">
        <v>227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2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148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228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2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101</v>
      </c>
      <c r="AT206" s="80">
        <v>-6.8</v>
      </c>
      <c r="AU206" s="136">
        <v>2007</v>
      </c>
      <c r="AV206" s="81" t="s">
        <v>110</v>
      </c>
      <c r="AW206" s="27">
        <v>12</v>
      </c>
      <c r="AX206" s="76" t="s">
        <v>63</v>
      </c>
      <c r="AY206" s="56" t="s">
        <v>229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2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147</v>
      </c>
      <c r="AT207" s="80">
        <v>-6.7</v>
      </c>
      <c r="AU207" s="136">
        <v>2001</v>
      </c>
      <c r="AV207" s="81" t="s">
        <v>145</v>
      </c>
      <c r="AW207" s="27">
        <v>12</v>
      </c>
      <c r="AX207" s="76" t="s">
        <v>63</v>
      </c>
      <c r="AY207" s="56" t="s">
        <v>230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2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135</v>
      </c>
      <c r="AT208" s="75">
        <v>-6.5</v>
      </c>
      <c r="AU208" s="124">
        <v>1958</v>
      </c>
      <c r="AV208" s="56" t="s">
        <v>96</v>
      </c>
      <c r="AW208" s="27">
        <v>25</v>
      </c>
      <c r="AX208" s="76" t="s">
        <v>58</v>
      </c>
      <c r="AY208" s="56" t="s">
        <v>231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232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233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2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148</v>
      </c>
      <c r="AT210" s="80">
        <v>-9.1</v>
      </c>
      <c r="AU210" s="136">
        <v>2006</v>
      </c>
      <c r="AV210" s="81" t="s">
        <v>54</v>
      </c>
      <c r="AW210" s="27" t="s">
        <v>200</v>
      </c>
      <c r="AX210" s="76" t="s">
        <v>201</v>
      </c>
      <c r="AY210" s="56" t="s">
        <v>234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2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200</v>
      </c>
      <c r="AX211" s="76" t="s">
        <v>201</v>
      </c>
      <c r="AY211" s="56" t="s">
        <v>236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2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176</v>
      </c>
      <c r="AT212" s="75">
        <v>-7</v>
      </c>
      <c r="AU212" s="124">
        <v>1974</v>
      </c>
      <c r="AV212" s="56" t="s">
        <v>56</v>
      </c>
      <c r="AW212" s="27" t="s">
        <v>200</v>
      </c>
      <c r="AX212" s="76" t="s">
        <v>201</v>
      </c>
      <c r="AY212" s="56" t="s">
        <v>237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2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235</v>
      </c>
      <c r="AW213" s="27" t="s">
        <v>200</v>
      </c>
      <c r="AX213" s="76" t="s">
        <v>201</v>
      </c>
      <c r="AY213" s="56" t="s">
        <v>238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2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239</v>
      </c>
      <c r="AT214" s="75">
        <v>-6.3</v>
      </c>
      <c r="AU214" s="124">
        <v>1962</v>
      </c>
      <c r="AV214" s="56" t="s">
        <v>58</v>
      </c>
      <c r="AW214" s="27" t="s">
        <v>200</v>
      </c>
      <c r="AX214" s="76" t="s">
        <v>201</v>
      </c>
      <c r="AY214" s="56" t="s">
        <v>240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2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101</v>
      </c>
      <c r="AT215" s="80">
        <v>-7</v>
      </c>
      <c r="AU215" s="136">
        <v>2000</v>
      </c>
      <c r="AV215" s="95" t="s">
        <v>96</v>
      </c>
      <c r="AW215" s="27" t="s">
        <v>200</v>
      </c>
      <c r="AX215" s="76" t="s">
        <v>201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3" ref="G217:L217">AVERAGE(G185:G215)</f>
        <v>#DIV/0!</v>
      </c>
      <c r="H217" s="65" t="e">
        <f t="shared" si="13"/>
        <v>#DIV/0!</v>
      </c>
      <c r="I217" s="65" t="e">
        <f t="shared" si="13"/>
        <v>#DIV/0!</v>
      </c>
      <c r="J217" s="38" t="e">
        <f t="shared" si="13"/>
        <v>#DIV/0!</v>
      </c>
      <c r="K217" s="64" t="e">
        <f t="shared" si="13"/>
        <v>#DIV/0!</v>
      </c>
      <c r="L217" s="65" t="e">
        <f t="shared" si="13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4" ref="AH217:AM217">AVERAGE(AH185:AH215)</f>
        <v>#DIV/0!</v>
      </c>
      <c r="AI217" s="65" t="e">
        <f t="shared" si="14"/>
        <v>#DIV/0!</v>
      </c>
      <c r="AJ217" s="65" t="e">
        <f t="shared" si="14"/>
        <v>#DIV/0!</v>
      </c>
      <c r="AK217" s="65" t="e">
        <f t="shared" si="14"/>
        <v>#DIV/0!</v>
      </c>
      <c r="AL217" s="102" t="e">
        <f t="shared" si="14"/>
        <v>#DIV/0!</v>
      </c>
      <c r="AM217" s="103" t="e">
        <f t="shared" si="14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185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152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241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187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242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189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243</v>
      </c>
      <c r="C221" s="24"/>
      <c r="D221" s="24"/>
      <c r="E221" s="24"/>
      <c r="F221" s="24"/>
      <c r="G221" s="56"/>
      <c r="H221" s="24"/>
      <c r="I221" s="24" t="s">
        <v>421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421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244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245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246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247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124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125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248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126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176</v>
      </c>
      <c r="AT232" s="63">
        <v>-6</v>
      </c>
      <c r="AU232" s="56">
        <v>1975</v>
      </c>
      <c r="AV232" s="56" t="s">
        <v>58</v>
      </c>
      <c r="AW232" s="27" t="s">
        <v>200</v>
      </c>
      <c r="AX232" s="141" t="s">
        <v>66</v>
      </c>
      <c r="AY232" s="56" t="s">
        <v>197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146</v>
      </c>
      <c r="AT233" s="63">
        <v>-6.2</v>
      </c>
      <c r="AU233" s="56">
        <v>1975</v>
      </c>
      <c r="AV233" s="56" t="s">
        <v>53</v>
      </c>
      <c r="AW233" s="27" t="s">
        <v>200</v>
      </c>
      <c r="AX233" s="141" t="s">
        <v>66</v>
      </c>
      <c r="AY233" s="56" t="s">
        <v>199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163</v>
      </c>
      <c r="AW234" s="27" t="s">
        <v>200</v>
      </c>
      <c r="AX234" s="141" t="s">
        <v>54</v>
      </c>
      <c r="AY234" s="56" t="s">
        <v>202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101</v>
      </c>
      <c r="AT235" s="63">
        <v>-6.5</v>
      </c>
      <c r="AU235" s="56">
        <v>1975</v>
      </c>
      <c r="AV235" s="56" t="s">
        <v>58</v>
      </c>
      <c r="AW235" s="27" t="s">
        <v>200</v>
      </c>
      <c r="AX235" s="141" t="s">
        <v>54</v>
      </c>
      <c r="AY235" s="56" t="s">
        <v>203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149</v>
      </c>
      <c r="AT236" s="63">
        <v>-5.5</v>
      </c>
      <c r="AU236" s="56">
        <v>1943</v>
      </c>
      <c r="AV236" s="56" t="s">
        <v>58</v>
      </c>
      <c r="AW236" s="27" t="s">
        <v>200</v>
      </c>
      <c r="AX236" s="141" t="s">
        <v>58</v>
      </c>
      <c r="AY236" s="56" t="s">
        <v>204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176</v>
      </c>
      <c r="AT237" s="63">
        <v>-6.1</v>
      </c>
      <c r="AU237" s="56">
        <v>1907</v>
      </c>
      <c r="AV237" s="56" t="s">
        <v>249</v>
      </c>
      <c r="AW237" s="27" t="s">
        <v>200</v>
      </c>
      <c r="AX237" s="141" t="s">
        <v>52</v>
      </c>
      <c r="AY237" s="56" t="s">
        <v>205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107</v>
      </c>
      <c r="AT238" s="63">
        <v>-6.8</v>
      </c>
      <c r="AU238" s="56">
        <v>1997</v>
      </c>
      <c r="AV238" s="56" t="s">
        <v>53</v>
      </c>
      <c r="AW238" s="27" t="s">
        <v>250</v>
      </c>
      <c r="AX238" s="141" t="s">
        <v>251</v>
      </c>
      <c r="AY238" s="56" t="s">
        <v>206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149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209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168</v>
      </c>
      <c r="AW240" s="27">
        <v>4</v>
      </c>
      <c r="AX240" s="144" t="s">
        <v>160</v>
      </c>
      <c r="AY240" s="56" t="s">
        <v>211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106</v>
      </c>
      <c r="AT241" s="78">
        <v>-6.7</v>
      </c>
      <c r="AU241" s="56">
        <v>1973</v>
      </c>
      <c r="AV241" s="56" t="s">
        <v>252</v>
      </c>
      <c r="AW241" s="27">
        <v>7</v>
      </c>
      <c r="AX241" s="141" t="s">
        <v>54</v>
      </c>
      <c r="AY241" s="56" t="s">
        <v>213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200</v>
      </c>
      <c r="AX242" s="141" t="s">
        <v>54</v>
      </c>
      <c r="AY242" s="56" t="s">
        <v>214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99</v>
      </c>
      <c r="AT243" s="63">
        <v>-3.6</v>
      </c>
      <c r="AU243" s="56">
        <v>1942</v>
      </c>
      <c r="AV243" s="56" t="s">
        <v>253</v>
      </c>
      <c r="AW243" s="27" t="s">
        <v>200</v>
      </c>
      <c r="AX243" s="141" t="s">
        <v>54</v>
      </c>
      <c r="AY243" s="56" t="s">
        <v>215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96</v>
      </c>
      <c r="AT244" s="63">
        <v>-5</v>
      </c>
      <c r="AU244" s="124">
        <v>2001</v>
      </c>
      <c r="AV244" s="56" t="s">
        <v>56</v>
      </c>
      <c r="AW244" s="27" t="s">
        <v>200</v>
      </c>
      <c r="AX244" s="141" t="s">
        <v>54</v>
      </c>
      <c r="AY244" s="56" t="s">
        <v>218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148</v>
      </c>
      <c r="AT245" s="63">
        <v>-5</v>
      </c>
      <c r="AU245" s="124">
        <v>1973</v>
      </c>
      <c r="AV245" s="56" t="s">
        <v>53</v>
      </c>
      <c r="AW245" s="27" t="s">
        <v>200</v>
      </c>
      <c r="AX245" s="141" t="s">
        <v>254</v>
      </c>
      <c r="AY245" s="56" t="s">
        <v>219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255</v>
      </c>
      <c r="AT246" s="63">
        <v>-3.8</v>
      </c>
      <c r="AU246" s="124">
        <v>2000</v>
      </c>
      <c r="AV246" s="56" t="s">
        <v>58</v>
      </c>
      <c r="AW246" s="27" t="s">
        <v>200</v>
      </c>
      <c r="AX246" s="141" t="s">
        <v>54</v>
      </c>
      <c r="AY246" s="56" t="s">
        <v>220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249</v>
      </c>
      <c r="AW247" s="27" t="s">
        <v>250</v>
      </c>
      <c r="AX247" s="141" t="s">
        <v>256</v>
      </c>
      <c r="AY247" s="56" t="s">
        <v>222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223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106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224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96</v>
      </c>
      <c r="AW250" s="27"/>
      <c r="AX250" s="141"/>
      <c r="AY250" s="56" t="s">
        <v>226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176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227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101</v>
      </c>
      <c r="AT252" s="95">
        <v>-2.9</v>
      </c>
      <c r="AU252" s="136">
        <v>2000</v>
      </c>
      <c r="AV252" s="81" t="s">
        <v>96</v>
      </c>
      <c r="AW252" s="27"/>
      <c r="AX252" s="141"/>
      <c r="AY252" s="56" t="s">
        <v>228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229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101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230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146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231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148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233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146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234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239</v>
      </c>
      <c r="AT258" s="63">
        <v>-3.3</v>
      </c>
      <c r="AU258" s="124">
        <v>1989</v>
      </c>
      <c r="AV258" s="56" t="s">
        <v>168</v>
      </c>
      <c r="AW258" s="27"/>
      <c r="AX258" s="141"/>
      <c r="AY258" s="56" t="s">
        <v>236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148</v>
      </c>
      <c r="AT259" s="63">
        <v>-3.3</v>
      </c>
      <c r="AU259" s="124">
        <v>1906</v>
      </c>
      <c r="AV259" s="56" t="s">
        <v>145</v>
      </c>
      <c r="AW259" s="27"/>
      <c r="AX259" s="141"/>
      <c r="AY259" s="56" t="s">
        <v>237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151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238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240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5" ref="C264:K264">AVERAGE(C232:C261)</f>
        <v>#DIV/0!</v>
      </c>
      <c r="D264" s="63" t="e">
        <f t="shared" si="15"/>
        <v>#DIV/0!</v>
      </c>
      <c r="E264" s="63" t="e">
        <f t="shared" si="15"/>
        <v>#DIV/0!</v>
      </c>
      <c r="F264" s="63" t="e">
        <f t="shared" si="15"/>
        <v>#DIV/0!</v>
      </c>
      <c r="G264" s="63" t="e">
        <f t="shared" si="15"/>
        <v>#DIV/0!</v>
      </c>
      <c r="H264" s="63" t="e">
        <f t="shared" si="15"/>
        <v>#DIV/0!</v>
      </c>
      <c r="I264" s="63" t="e">
        <f t="shared" si="15"/>
        <v>#DIV/0!</v>
      </c>
      <c r="J264" s="38" t="e">
        <f t="shared" si="15"/>
        <v>#DIV/0!</v>
      </c>
      <c r="K264" s="64" t="e">
        <f t="shared" si="15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6" ref="AI264:AP264">AVERAGE(AI232:AI263)</f>
        <v>#DIV/0!</v>
      </c>
      <c r="AJ264" s="93" t="e">
        <f t="shared" si="16"/>
        <v>#DIV/0!</v>
      </c>
      <c r="AK264" s="93" t="e">
        <f t="shared" si="16"/>
        <v>#DIV/0!</v>
      </c>
      <c r="AL264" s="149" t="e">
        <f t="shared" si="16"/>
        <v>#DIV/0!</v>
      </c>
      <c r="AM264" s="150" t="e">
        <f t="shared" si="16"/>
        <v>#DIV/0!</v>
      </c>
      <c r="AN264" s="149" t="e">
        <f t="shared" si="16"/>
        <v>#DIV/0!</v>
      </c>
      <c r="AO264" s="150" t="e">
        <f t="shared" si="16"/>
        <v>#DIV/0!</v>
      </c>
      <c r="AP264" s="150" t="e">
        <f t="shared" si="16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185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257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187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258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189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259</v>
      </c>
      <c r="D268" s="24"/>
      <c r="E268" s="24"/>
      <c r="F268" s="24"/>
      <c r="G268" s="24"/>
      <c r="H268" s="56"/>
      <c r="I268" s="24"/>
      <c r="J268" s="24" t="s">
        <v>421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421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260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261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262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263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124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125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248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146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197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146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199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148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202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163</v>
      </c>
      <c r="AW281" s="56"/>
      <c r="AX281" s="141"/>
      <c r="AY281" s="56" t="s">
        <v>203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176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204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264</v>
      </c>
      <c r="AT283" s="75">
        <v>-2.5</v>
      </c>
      <c r="AU283" s="70">
        <v>1928</v>
      </c>
      <c r="AV283" s="56" t="s">
        <v>135</v>
      </c>
      <c r="AW283" s="56"/>
      <c r="AX283" s="141"/>
      <c r="AY283" s="56" t="s">
        <v>205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106</v>
      </c>
      <c r="AT284" s="75">
        <v>-2</v>
      </c>
      <c r="AU284" s="70">
        <v>1986</v>
      </c>
      <c r="AV284" s="56" t="s">
        <v>147</v>
      </c>
      <c r="AW284" s="56"/>
      <c r="AX284" s="141"/>
      <c r="AY284" s="56" t="s">
        <v>206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98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209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101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211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106</v>
      </c>
      <c r="AT287" s="75">
        <v>-2.4</v>
      </c>
      <c r="AU287" s="70">
        <v>1963</v>
      </c>
      <c r="AV287" s="56" t="s">
        <v>252</v>
      </c>
      <c r="AW287" s="56"/>
      <c r="AX287" s="141"/>
      <c r="AY287" s="56" t="s">
        <v>213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101</v>
      </c>
      <c r="AT288" s="75">
        <v>-1.5</v>
      </c>
      <c r="AU288" s="70">
        <v>1950</v>
      </c>
      <c r="AV288" s="56" t="s">
        <v>265</v>
      </c>
      <c r="AW288" s="56"/>
      <c r="AX288" s="141"/>
      <c r="AY288" s="56" t="s">
        <v>214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267</v>
      </c>
      <c r="AT289" s="75">
        <v>-1.6</v>
      </c>
      <c r="AU289" s="70">
        <v>1952</v>
      </c>
      <c r="AV289" s="56" t="s">
        <v>268</v>
      </c>
      <c r="AW289" s="56"/>
      <c r="AX289" s="141"/>
      <c r="AY289" s="56" t="s">
        <v>215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269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218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148</v>
      </c>
      <c r="AT291" s="75">
        <v>-3.2</v>
      </c>
      <c r="AU291" s="133">
        <v>1888</v>
      </c>
      <c r="AV291" s="56" t="s">
        <v>270</v>
      </c>
      <c r="AW291" s="56"/>
      <c r="AX291" s="141"/>
      <c r="AY291" s="56" t="s">
        <v>219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173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220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222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106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223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106</v>
      </c>
      <c r="AT295" s="75">
        <v>-2</v>
      </c>
      <c r="AU295" s="133">
        <v>1983</v>
      </c>
      <c r="AV295" s="56" t="s">
        <v>174</v>
      </c>
      <c r="AW295" s="56"/>
      <c r="AX295" s="141"/>
      <c r="AY295" s="56" t="s">
        <v>224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146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226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106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227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106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228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176</v>
      </c>
      <c r="AT299" s="75">
        <v>-1.6</v>
      </c>
      <c r="AU299" s="133">
        <v>1979</v>
      </c>
      <c r="AV299" s="56" t="s">
        <v>174</v>
      </c>
      <c r="AW299" s="56"/>
      <c r="AX299" s="141"/>
      <c r="AY299" s="56" t="s">
        <v>229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266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230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100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231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100</v>
      </c>
      <c r="AT302" s="75">
        <v>-2.6</v>
      </c>
      <c r="AU302" s="133">
        <v>2999</v>
      </c>
      <c r="AV302" s="56" t="s">
        <v>268</v>
      </c>
      <c r="AW302" s="56"/>
      <c r="AX302" s="141"/>
      <c r="AY302" s="56" t="s">
        <v>233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234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106</v>
      </c>
      <c r="AT304" s="113">
        <v>-4</v>
      </c>
      <c r="AU304" s="153">
        <v>1944</v>
      </c>
      <c r="AV304" s="28" t="s">
        <v>271</v>
      </c>
      <c r="AW304" s="56"/>
      <c r="AX304" s="141"/>
      <c r="AY304" s="56" t="s">
        <v>236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107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237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96</v>
      </c>
      <c r="AT306" s="80">
        <v>-2.5</v>
      </c>
      <c r="AU306" s="152">
        <v>2007</v>
      </c>
      <c r="AV306" s="81" t="s">
        <v>96</v>
      </c>
      <c r="AW306" s="56"/>
      <c r="AX306" s="141"/>
      <c r="AY306" s="56" t="s">
        <v>238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96</v>
      </c>
      <c r="AT307" s="80">
        <v>-2.5</v>
      </c>
      <c r="AU307" s="152">
        <v>2007</v>
      </c>
      <c r="AV307" s="81" t="s">
        <v>96</v>
      </c>
      <c r="AW307" s="56"/>
      <c r="AX307" s="141"/>
      <c r="AY307" s="56" t="s">
        <v>240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101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7" ref="C310:K310">AVERAGE(C278:C307)</f>
        <v>#DIV/0!</v>
      </c>
      <c r="D310" s="63" t="e">
        <f t="shared" si="17"/>
        <v>#DIV/0!</v>
      </c>
      <c r="E310" s="63" t="e">
        <f>AVERAGE(E278:E308)</f>
        <v>#DIV/0!</v>
      </c>
      <c r="F310" s="63" t="e">
        <f t="shared" si="17"/>
        <v>#DIV/0!</v>
      </c>
      <c r="G310" s="63" t="e">
        <f t="shared" si="17"/>
        <v>#DIV/0!</v>
      </c>
      <c r="H310" s="63" t="e">
        <f t="shared" si="17"/>
        <v>#DIV/0!</v>
      </c>
      <c r="I310" s="63" t="e">
        <f t="shared" si="17"/>
        <v>#DIV/0!</v>
      </c>
      <c r="J310" s="38" t="e">
        <f t="shared" si="17"/>
        <v>#DIV/0!</v>
      </c>
      <c r="K310" s="64" t="e">
        <f t="shared" si="17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8" ref="AH310:AQ310">AVERAGE(AH278:AH308)</f>
        <v>#DIV/0!</v>
      </c>
      <c r="AI310" s="98" t="e">
        <f t="shared" si="18"/>
        <v>#DIV/0!</v>
      </c>
      <c r="AJ310" s="98" t="e">
        <f t="shared" si="18"/>
        <v>#DIV/0!</v>
      </c>
      <c r="AK310" s="98" t="e">
        <f t="shared" si="18"/>
        <v>#DIV/0!</v>
      </c>
      <c r="AL310" s="102" t="e">
        <f t="shared" si="18"/>
        <v>#DIV/0!</v>
      </c>
      <c r="AM310" s="102" t="e">
        <f t="shared" si="18"/>
        <v>#DIV/0!</v>
      </c>
      <c r="AN310" s="102" t="e">
        <f t="shared" si="18"/>
        <v>#DIV/0!</v>
      </c>
      <c r="AO310" s="102" t="e">
        <f t="shared" si="18"/>
        <v>#DIV/0!</v>
      </c>
      <c r="AP310" s="102" t="e">
        <f t="shared" si="18"/>
        <v>#DIV/0!</v>
      </c>
      <c r="AQ310" s="98">
        <f t="shared" si="18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185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272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273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187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274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189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275</v>
      </c>
      <c r="D314" s="24"/>
      <c r="E314" s="24"/>
      <c r="F314" s="24"/>
      <c r="G314" s="24"/>
      <c r="H314" s="56"/>
      <c r="I314" s="24"/>
      <c r="J314" s="24" t="s">
        <v>421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421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276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277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278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279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124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125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248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197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174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199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252</v>
      </c>
      <c r="AW325" s="56"/>
      <c r="AX325" s="141"/>
      <c r="AY325" s="56" t="s">
        <v>202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106</v>
      </c>
      <c r="AT326" s="63">
        <v>-2.7</v>
      </c>
      <c r="AU326" s="56">
        <v>1986</v>
      </c>
      <c r="AV326" s="56" t="s">
        <v>98</v>
      </c>
      <c r="AW326" s="56"/>
      <c r="AX326" s="141"/>
      <c r="AY326" s="56" t="s">
        <v>203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149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204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106</v>
      </c>
      <c r="AT328" s="95">
        <v>-2.8</v>
      </c>
      <c r="AU328" s="81">
        <v>2007</v>
      </c>
      <c r="AV328" s="81" t="s">
        <v>110</v>
      </c>
      <c r="AW328" s="56"/>
      <c r="AX328" s="141"/>
      <c r="AY328" s="56" t="s">
        <v>205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176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206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207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209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106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211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213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176</v>
      </c>
      <c r="AT333" s="63">
        <v>-4.4</v>
      </c>
      <c r="AU333" s="56">
        <v>1993</v>
      </c>
      <c r="AV333" s="56" t="s">
        <v>221</v>
      </c>
      <c r="AW333" s="56"/>
      <c r="AX333" s="141"/>
      <c r="AY333" s="56" t="s">
        <v>214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96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215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218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264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219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107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220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222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148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223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101</v>
      </c>
      <c r="AT340" s="63">
        <v>-2.9</v>
      </c>
      <c r="AU340" s="124">
        <v>2007</v>
      </c>
      <c r="AV340" s="56" t="s">
        <v>281</v>
      </c>
      <c r="AW340" s="56"/>
      <c r="AX340" s="141"/>
      <c r="AY340" s="56" t="s">
        <v>224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148</v>
      </c>
      <c r="AT341" s="63">
        <v>-3.8</v>
      </c>
      <c r="AU341" s="124">
        <v>1973</v>
      </c>
      <c r="AV341" s="56" t="s">
        <v>174</v>
      </c>
      <c r="AW341" s="56"/>
      <c r="AX341" s="141"/>
      <c r="AY341" s="56" t="s">
        <v>226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227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282</v>
      </c>
      <c r="AT343" s="63">
        <v>-2.7</v>
      </c>
      <c r="AU343" s="124">
        <v>1975</v>
      </c>
      <c r="AV343" s="56" t="s">
        <v>283</v>
      </c>
      <c r="AW343" s="56"/>
      <c r="AX343" s="141"/>
      <c r="AY343" s="56" t="s">
        <v>228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149</v>
      </c>
      <c r="AT344" s="63">
        <v>-3.2</v>
      </c>
      <c r="AU344" s="124">
        <v>1984</v>
      </c>
      <c r="AV344" s="56" t="s">
        <v>284</v>
      </c>
      <c r="AW344" s="56"/>
      <c r="AX344" s="141"/>
      <c r="AY344" s="56" t="s">
        <v>229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135</v>
      </c>
      <c r="AT345" s="63">
        <v>-4.5</v>
      </c>
      <c r="AU345" s="124">
        <v>1940</v>
      </c>
      <c r="AV345" s="56" t="s">
        <v>253</v>
      </c>
      <c r="AW345" s="56"/>
      <c r="AX345" s="141"/>
      <c r="AY345" s="56" t="s">
        <v>230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207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231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148</v>
      </c>
      <c r="AT347" s="95">
        <v>-4.7</v>
      </c>
      <c r="AU347" s="136">
        <v>1996</v>
      </c>
      <c r="AV347" s="81" t="s">
        <v>96</v>
      </c>
      <c r="AW347" s="56"/>
      <c r="AX347" s="141"/>
      <c r="AY347" s="56" t="s">
        <v>233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110</v>
      </c>
      <c r="AW348" s="56"/>
      <c r="AX348" s="141"/>
      <c r="AY348" s="56" t="s">
        <v>234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174</v>
      </c>
      <c r="AW349" s="56"/>
      <c r="AX349" s="141"/>
      <c r="AY349" s="56" t="s">
        <v>236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101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237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148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238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240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148</v>
      </c>
      <c r="AT353" s="63">
        <v>-5.5</v>
      </c>
      <c r="AU353" s="124">
        <v>1943</v>
      </c>
      <c r="AV353" s="70" t="s">
        <v>285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113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9" ref="F355:K355">AVERAGE(F323:F352)</f>
        <v>#DIV/0!</v>
      </c>
      <c r="G355" s="63" t="e">
        <f t="shared" si="19"/>
        <v>#DIV/0!</v>
      </c>
      <c r="H355" s="63" t="e">
        <f t="shared" si="19"/>
        <v>#DIV/0!</v>
      </c>
      <c r="I355" s="63" t="e">
        <f t="shared" si="19"/>
        <v>#DIV/0!</v>
      </c>
      <c r="J355" s="38" t="e">
        <f t="shared" si="19"/>
        <v>#DIV/0!</v>
      </c>
      <c r="K355" s="64" t="e">
        <f t="shared" si="19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20" ref="AH355:AP355">AVERAGE(AH323:AH353)</f>
        <v>#DIV/0!</v>
      </c>
      <c r="AI355" s="98" t="e">
        <f t="shared" si="20"/>
        <v>#DIV/0!</v>
      </c>
      <c r="AJ355" s="98">
        <f>AVERAGE(AJ323:AJ354)</f>
        <v>5699</v>
      </c>
      <c r="AK355" s="98" t="e">
        <f t="shared" si="20"/>
        <v>#DIV/0!</v>
      </c>
      <c r="AL355" s="102" t="e">
        <f t="shared" si="20"/>
        <v>#DIV/0!</v>
      </c>
      <c r="AM355" s="102" t="e">
        <f t="shared" si="20"/>
        <v>#DIV/0!</v>
      </c>
      <c r="AN355" s="102" t="e">
        <f t="shared" si="20"/>
        <v>#DIV/0!</v>
      </c>
      <c r="AO355" s="102" t="e">
        <f t="shared" si="20"/>
        <v>#DIV/0!</v>
      </c>
      <c r="AP355" s="102" t="e">
        <f t="shared" si="20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185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286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287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187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288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189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289</v>
      </c>
      <c r="D359" s="24"/>
      <c r="E359" s="24"/>
      <c r="F359" s="24"/>
      <c r="G359" s="24"/>
      <c r="H359" s="56"/>
      <c r="I359" s="24"/>
      <c r="J359" s="24" t="s">
        <v>421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421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290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291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292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293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124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125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248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113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148</v>
      </c>
      <c r="AT368" s="63">
        <v>-5.9</v>
      </c>
      <c r="AU368" s="56">
        <v>1976</v>
      </c>
      <c r="AV368" s="56" t="s">
        <v>294</v>
      </c>
      <c r="AW368" s="56"/>
      <c r="AX368" s="141"/>
      <c r="AY368" s="56" t="s">
        <v>197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148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199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202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145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203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107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204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98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205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295</v>
      </c>
      <c r="AT374" s="63">
        <v>-6</v>
      </c>
      <c r="AU374" s="56">
        <v>1985</v>
      </c>
      <c r="AV374" s="56" t="s">
        <v>174</v>
      </c>
      <c r="AW374" s="56"/>
      <c r="AX374" s="141"/>
      <c r="AY374" s="56" t="s">
        <v>206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106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132</v>
      </c>
      <c r="AY375" s="56" t="s">
        <v>209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106</v>
      </c>
      <c r="AT376" s="63">
        <v>-7.8</v>
      </c>
      <c r="AU376" s="56">
        <v>1977</v>
      </c>
      <c r="AV376" s="56" t="s">
        <v>56</v>
      </c>
      <c r="AW376" s="56" t="s">
        <v>296</v>
      </c>
      <c r="AX376" s="144" t="s">
        <v>297</v>
      </c>
      <c r="AY376" s="56" t="s">
        <v>211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213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106</v>
      </c>
      <c r="AT378" s="63">
        <v>-6.8</v>
      </c>
      <c r="AU378" s="56">
        <v>1977</v>
      </c>
      <c r="AV378" s="56" t="s">
        <v>298</v>
      </c>
      <c r="AW378" s="56"/>
      <c r="AX378" s="141"/>
      <c r="AY378" s="56" t="s">
        <v>214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215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142</v>
      </c>
      <c r="AW380" s="56"/>
      <c r="AX380" s="141"/>
      <c r="AY380" s="56" t="s">
        <v>218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219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106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220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222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106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223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299</v>
      </c>
      <c r="AT385" s="63">
        <v>-7.4</v>
      </c>
      <c r="AU385" s="56">
        <v>1997</v>
      </c>
      <c r="AV385" s="56" t="s">
        <v>221</v>
      </c>
      <c r="AW385" s="56"/>
      <c r="AX385" s="141"/>
      <c r="AY385" s="56" t="s">
        <v>224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149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226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106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227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174</v>
      </c>
      <c r="AW388" s="56"/>
      <c r="AX388" s="141"/>
      <c r="AY388" s="56" t="s">
        <v>228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300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229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230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110</v>
      </c>
      <c r="AW391" s="56"/>
      <c r="AX391" s="141"/>
      <c r="AY391" s="56" t="s">
        <v>231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233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301</v>
      </c>
      <c r="AW393" s="56"/>
      <c r="AX393" s="141"/>
      <c r="AY393" s="56" t="s">
        <v>234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236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106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237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280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238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294</v>
      </c>
      <c r="AW397" s="56"/>
      <c r="AX397" s="141"/>
      <c r="AY397" s="56" t="s">
        <v>240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113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1" ref="F400:K400">AVERAGE(F368:F397)</f>
        <v>#DIV/0!</v>
      </c>
      <c r="G400" s="63" t="e">
        <f t="shared" si="21"/>
        <v>#DIV/0!</v>
      </c>
      <c r="H400" s="63" t="e">
        <f t="shared" si="21"/>
        <v>#DIV/0!</v>
      </c>
      <c r="I400" s="63" t="e">
        <f t="shared" si="21"/>
        <v>#DIV/0!</v>
      </c>
      <c r="J400" s="38" t="e">
        <f t="shared" si="21"/>
        <v>#DIV/0!</v>
      </c>
      <c r="K400" s="64" t="e">
        <f t="shared" si="21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2" ref="AK400:AP400">AVERAGE(AK368:AK398)</f>
        <v>#DIV/0!</v>
      </c>
      <c r="AL400" s="102" t="e">
        <f t="shared" si="22"/>
        <v>#DIV/0!</v>
      </c>
      <c r="AM400" s="102" t="e">
        <f t="shared" si="22"/>
        <v>#DIV/0!</v>
      </c>
      <c r="AN400" s="102" t="e">
        <f t="shared" si="22"/>
        <v>#DIV/0!</v>
      </c>
      <c r="AO400" s="102" t="e">
        <f t="shared" si="22"/>
        <v>#DIV/0!</v>
      </c>
      <c r="AP400" s="102" t="e">
        <f t="shared" si="22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302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303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304</v>
      </c>
      <c r="C404" s="24"/>
      <c r="D404" s="24"/>
      <c r="E404" s="24"/>
      <c r="F404" s="24"/>
      <c r="G404" s="56"/>
      <c r="H404" s="56"/>
      <c r="I404" s="24" t="s">
        <v>421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421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305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306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307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308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124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125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248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113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197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199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202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200</v>
      </c>
      <c r="AX417" s="141" t="s">
        <v>54</v>
      </c>
      <c r="AY417" s="56" t="s">
        <v>203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107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309</v>
      </c>
      <c r="AY418" s="56" t="s">
        <v>204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252</v>
      </c>
      <c r="AW419" s="56">
        <v>16</v>
      </c>
      <c r="AX419" s="141" t="s">
        <v>54</v>
      </c>
      <c r="AY419" s="56" t="s">
        <v>205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310</v>
      </c>
      <c r="AY420" s="56" t="s">
        <v>206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135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209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107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211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213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132</v>
      </c>
      <c r="AY424" s="56" t="s">
        <v>214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311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215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296</v>
      </c>
      <c r="AX426" s="63" t="s">
        <v>312</v>
      </c>
      <c r="AY426" s="56" t="s">
        <v>218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296</v>
      </c>
      <c r="AX427" s="63" t="s">
        <v>313</v>
      </c>
      <c r="AY427" s="56" t="s">
        <v>219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296</v>
      </c>
      <c r="AX428" s="63" t="s">
        <v>58</v>
      </c>
      <c r="AY428" s="56" t="s">
        <v>220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104</v>
      </c>
      <c r="AY429" s="56" t="s">
        <v>222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223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96</v>
      </c>
      <c r="AW431" s="56">
        <v>10</v>
      </c>
      <c r="AX431" s="141" t="s">
        <v>65</v>
      </c>
      <c r="AY431" s="56" t="s">
        <v>224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226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102</v>
      </c>
      <c r="AY433" s="56" t="s">
        <v>227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228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148</v>
      </c>
      <c r="AT435" s="63">
        <v>-16.5</v>
      </c>
      <c r="AU435" s="56">
        <v>1921</v>
      </c>
      <c r="AV435" s="56" t="s">
        <v>145</v>
      </c>
      <c r="AW435" s="56">
        <v>8</v>
      </c>
      <c r="AX435" s="141" t="s">
        <v>58</v>
      </c>
      <c r="AY435" s="56" t="s">
        <v>229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230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148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231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233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314</v>
      </c>
      <c r="AY439" s="56" t="s">
        <v>234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236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105</v>
      </c>
      <c r="AT441" s="38">
        <v>-22</v>
      </c>
      <c r="AU441" s="56">
        <v>2002</v>
      </c>
      <c r="AV441" s="56" t="s">
        <v>50</v>
      </c>
      <c r="AW441" s="56" t="s">
        <v>200</v>
      </c>
      <c r="AX441" s="141" t="s">
        <v>54</v>
      </c>
      <c r="AY441" s="56" t="s">
        <v>237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238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240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113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3" ref="F446:K446">AVERAGE(F414:F443)</f>
        <v>#DIV/0!</v>
      </c>
      <c r="G446" s="63" t="e">
        <f t="shared" si="23"/>
        <v>#DIV/0!</v>
      </c>
      <c r="H446" s="63" t="e">
        <f t="shared" si="23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3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4" ref="AK446:AP446">AVERAGE(AK414:AK444)</f>
        <v>#DIV/0!</v>
      </c>
      <c r="AL446" s="102" t="e">
        <f t="shared" si="24"/>
        <v>#DIV/0!</v>
      </c>
      <c r="AM446" s="102" t="e">
        <f t="shared" si="24"/>
        <v>#DIV/0!</v>
      </c>
      <c r="AN446" s="102" t="e">
        <f t="shared" si="24"/>
        <v>#DIV/0!</v>
      </c>
      <c r="AO446" s="102" t="e">
        <f t="shared" si="24"/>
        <v>#DIV/0!</v>
      </c>
      <c r="AP446" s="102" t="e">
        <f t="shared" si="24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315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316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317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318</v>
      </c>
      <c r="C450" s="24"/>
      <c r="D450" s="24"/>
      <c r="E450" s="24"/>
      <c r="F450" s="24"/>
      <c r="G450" s="56"/>
      <c r="H450" s="56"/>
      <c r="I450" s="24" t="s">
        <v>421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421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319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320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321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124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125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248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113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197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199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269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202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203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204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205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206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209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200</v>
      </c>
      <c r="AX468" s="63" t="s">
        <v>322</v>
      </c>
      <c r="AY468" s="56" t="s">
        <v>211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200</v>
      </c>
      <c r="AX469" s="141" t="s">
        <v>323</v>
      </c>
      <c r="AY469" s="56" t="s">
        <v>213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200</v>
      </c>
      <c r="AX470" s="141" t="s">
        <v>324</v>
      </c>
      <c r="AY470" s="56" t="s">
        <v>214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200</v>
      </c>
      <c r="AX471" s="141" t="s">
        <v>325</v>
      </c>
      <c r="AY471" s="56" t="s">
        <v>215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200</v>
      </c>
      <c r="AX472" s="141" t="s">
        <v>325</v>
      </c>
      <c r="AY472" s="56" t="s">
        <v>218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200</v>
      </c>
      <c r="AX473" s="63" t="s">
        <v>326</v>
      </c>
      <c r="AY473" s="56" t="s">
        <v>219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200</v>
      </c>
      <c r="AX474" s="63" t="s">
        <v>327</v>
      </c>
      <c r="AY474" s="56" t="s">
        <v>220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200</v>
      </c>
      <c r="AX475" s="141" t="s">
        <v>328</v>
      </c>
      <c r="AY475" s="56" t="s">
        <v>222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100</v>
      </c>
      <c r="AT476" s="63">
        <v>-26</v>
      </c>
      <c r="AU476" s="56">
        <v>1973</v>
      </c>
      <c r="AV476" s="56" t="s">
        <v>66</v>
      </c>
      <c r="AW476" s="130" t="s">
        <v>200</v>
      </c>
      <c r="AX476" s="141" t="s">
        <v>54</v>
      </c>
      <c r="AY476" s="56" t="s">
        <v>223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200</v>
      </c>
      <c r="AX477" s="141" t="s">
        <v>54</v>
      </c>
      <c r="AY477" s="56" t="s">
        <v>224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226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227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228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100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134</v>
      </c>
      <c r="AY481" s="56" t="s">
        <v>229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230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280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231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233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234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196</v>
      </c>
      <c r="AY486" s="56" t="s">
        <v>236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196</v>
      </c>
      <c r="AY487" s="56" t="s">
        <v>237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132</v>
      </c>
      <c r="AY488" s="56" t="s">
        <v>238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96</v>
      </c>
      <c r="AW489" s="27">
        <v>78</v>
      </c>
      <c r="AX489" s="141" t="s">
        <v>132</v>
      </c>
      <c r="AY489" s="56" t="s">
        <v>240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113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5" ref="AK492:AP492">AVERAGE(AK460:AK490)</f>
        <v>#DIV/0!</v>
      </c>
      <c r="AL492" s="102" t="e">
        <f t="shared" si="25"/>
        <v>#DIV/0!</v>
      </c>
      <c r="AM492" s="102" t="e">
        <f t="shared" si="25"/>
        <v>#DIV/0!</v>
      </c>
      <c r="AN492" s="102" t="e">
        <f t="shared" si="25"/>
        <v>#DIV/0!</v>
      </c>
      <c r="AO492" s="102" t="e">
        <f t="shared" si="25"/>
        <v>#DIV/0!</v>
      </c>
      <c r="AP492" s="102" t="e">
        <f t="shared" si="25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315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329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330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331</v>
      </c>
      <c r="C496" s="24"/>
      <c r="D496" s="24"/>
      <c r="E496" s="24"/>
      <c r="F496" s="24"/>
      <c r="G496" s="56"/>
      <c r="H496" s="56"/>
      <c r="I496" s="24" t="s">
        <v>421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421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332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333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334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335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124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125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248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113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336</v>
      </c>
      <c r="AW506" s="56">
        <v>78</v>
      </c>
      <c r="AX506" s="141" t="s">
        <v>132</v>
      </c>
      <c r="AY506" s="24" t="s">
        <v>197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6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132</v>
      </c>
      <c r="AY507" s="24" t="s">
        <v>199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6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132</v>
      </c>
      <c r="AY508" s="24" t="s">
        <v>202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6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267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132</v>
      </c>
      <c r="AY509" s="24" t="s">
        <v>203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6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312</v>
      </c>
      <c r="AY510" s="24" t="s">
        <v>204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6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337</v>
      </c>
      <c r="AW511" s="56">
        <v>80</v>
      </c>
      <c r="AX511" s="141" t="s">
        <v>312</v>
      </c>
      <c r="AY511" s="24" t="s">
        <v>205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6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312</v>
      </c>
      <c r="AY512" s="24" t="s">
        <v>206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6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312</v>
      </c>
      <c r="AY513" s="24" t="s">
        <v>209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6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211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6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312</v>
      </c>
      <c r="AY515" s="24" t="s">
        <v>213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6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312</v>
      </c>
      <c r="AY516" s="24" t="s">
        <v>214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6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215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6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105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132</v>
      </c>
      <c r="AY518" s="24" t="s">
        <v>218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6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337</v>
      </c>
      <c r="AW519" s="130">
        <v>57</v>
      </c>
      <c r="AX519" s="63" t="s">
        <v>132</v>
      </c>
      <c r="AY519" s="24" t="s">
        <v>219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6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312</v>
      </c>
      <c r="AY520" s="24" t="s">
        <v>220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6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312</v>
      </c>
      <c r="AY521" s="24" t="s">
        <v>222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6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312</v>
      </c>
      <c r="AY522" s="24" t="s">
        <v>223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6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224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6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312</v>
      </c>
      <c r="AY524" s="24" t="s">
        <v>226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6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312</v>
      </c>
      <c r="AY525" s="24" t="s">
        <v>227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6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228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6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229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6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312</v>
      </c>
      <c r="AY528" s="24" t="s">
        <v>230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6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231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6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312</v>
      </c>
      <c r="AY530" s="24" t="s">
        <v>233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6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312</v>
      </c>
      <c r="AY531" s="24" t="s">
        <v>234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6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312</v>
      </c>
      <c r="AY532" s="24" t="s">
        <v>236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6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312</v>
      </c>
      <c r="AY533" s="24" t="s">
        <v>237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6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312</v>
      </c>
      <c r="AY534" s="24" t="s">
        <v>238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6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338</v>
      </c>
      <c r="AW535" s="27">
        <v>63</v>
      </c>
      <c r="AX535" s="141" t="s">
        <v>312</v>
      </c>
      <c r="AY535" s="24" t="s">
        <v>240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6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339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132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315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427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428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429</v>
      </c>
      <c r="C542" s="24"/>
      <c r="D542" s="24"/>
      <c r="E542" s="24"/>
      <c r="F542" s="24"/>
      <c r="G542" s="24"/>
      <c r="H542" s="24"/>
      <c r="I542" s="24" t="s">
        <v>421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421</v>
      </c>
      <c r="W542" s="24"/>
      <c r="X542" s="24">
        <v>0.9</v>
      </c>
    </row>
    <row r="543" spans="2:24" ht="12.75">
      <c r="B543" s="65" t="s">
        <v>430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431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432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46">
      <selection activeCell="B77" sqref="B7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419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340</v>
      </c>
      <c r="P3" s="178" t="s">
        <v>341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342</v>
      </c>
      <c r="R4" s="184"/>
      <c r="S4" s="185"/>
      <c r="T4" s="185"/>
      <c r="U4" s="184" t="s">
        <v>343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449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449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449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449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449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449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452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452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449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449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344</v>
      </c>
      <c r="C39" s="24"/>
      <c r="D39" s="24"/>
      <c r="E39" s="56"/>
      <c r="F39" s="56"/>
      <c r="G39" s="56"/>
      <c r="H39" s="65" t="s">
        <v>115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345</v>
      </c>
      <c r="C40" s="24"/>
      <c r="D40" s="24"/>
      <c r="E40" s="24"/>
      <c r="F40" s="56"/>
      <c r="G40" s="56"/>
      <c r="H40" s="65" t="s">
        <v>117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346</v>
      </c>
      <c r="C41" s="24"/>
      <c r="D41" s="24"/>
      <c r="E41" s="24"/>
      <c r="F41" s="24"/>
      <c r="G41" s="56"/>
      <c r="H41" s="24" t="s">
        <v>421</v>
      </c>
      <c r="I41" s="24"/>
      <c r="J41" s="24"/>
      <c r="K41" s="65">
        <v>-0.5</v>
      </c>
      <c r="L41" s="56"/>
      <c r="M41" s="255"/>
      <c r="N41" s="255"/>
      <c r="O41" s="255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347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348</v>
      </c>
      <c r="C43" s="24"/>
      <c r="D43" s="24"/>
      <c r="E43" s="24"/>
      <c r="F43" s="56"/>
      <c r="G43" s="56"/>
      <c r="H43" s="24" t="s">
        <v>121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349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420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340</v>
      </c>
      <c r="P48" s="178" t="s">
        <v>341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342</v>
      </c>
      <c r="R49" s="184"/>
      <c r="S49" s="185"/>
      <c r="T49" s="185"/>
      <c r="U49" s="184" t="s">
        <v>343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64">AVERAGE(B50:I50)</f>
        <v>3.4000000000000004</v>
      </c>
      <c r="M50" s="66">
        <v>-2.3853333333333335</v>
      </c>
      <c r="N50" s="77">
        <v>0.2</v>
      </c>
      <c r="O50" s="241" t="s">
        <v>469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469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469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469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469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469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469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469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469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/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/>
      <c r="C65" s="66"/>
      <c r="D65" s="66"/>
      <c r="E65" s="66"/>
      <c r="F65" s="66"/>
      <c r="G65" s="66"/>
      <c r="H65" s="217"/>
      <c r="I65" s="62"/>
      <c r="J65" s="84"/>
      <c r="K65" s="85"/>
      <c r="L65" s="245"/>
      <c r="M65" s="66">
        <v>-1.6666666666666665</v>
      </c>
      <c r="N65" s="77"/>
      <c r="O65" s="241"/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/>
      <c r="C66" s="66"/>
      <c r="D66" s="66"/>
      <c r="E66" s="66"/>
      <c r="F66" s="66"/>
      <c r="G66" s="66"/>
      <c r="H66" s="66"/>
      <c r="I66" s="66"/>
      <c r="J66" s="84"/>
      <c r="K66" s="85"/>
      <c r="L66" s="245"/>
      <c r="M66" s="66">
        <v>-1.5219999999999998</v>
      </c>
      <c r="N66" s="77"/>
      <c r="O66" s="241"/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/>
      <c r="C67" s="66"/>
      <c r="D67" s="66"/>
      <c r="E67" s="66"/>
      <c r="F67" s="66"/>
      <c r="G67" s="66"/>
      <c r="H67" s="66"/>
      <c r="I67" s="66"/>
      <c r="J67" s="84"/>
      <c r="K67" s="85"/>
      <c r="L67" s="245"/>
      <c r="M67" s="66">
        <v>-1.3366666666666664</v>
      </c>
      <c r="N67" s="77"/>
      <c r="O67" s="241"/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/>
      <c r="C68" s="66"/>
      <c r="D68" s="66"/>
      <c r="E68" s="66"/>
      <c r="F68" s="66"/>
      <c r="G68" s="66"/>
      <c r="H68" s="66"/>
      <c r="I68" s="66"/>
      <c r="J68" s="84"/>
      <c r="K68" s="85"/>
      <c r="L68" s="245"/>
      <c r="M68" s="66">
        <v>-1.1513333333333335</v>
      </c>
      <c r="N68" s="77"/>
      <c r="O68" s="241"/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/>
      <c r="C69" s="66"/>
      <c r="D69" s="66"/>
      <c r="E69" s="66"/>
      <c r="F69" s="66"/>
      <c r="G69" s="66"/>
      <c r="H69" s="66"/>
      <c r="I69" s="66"/>
      <c r="J69" s="84"/>
      <c r="K69" s="85"/>
      <c r="L69" s="245"/>
      <c r="M69" s="66">
        <v>-1.0086666666666668</v>
      </c>
      <c r="N69" s="77"/>
      <c r="O69" s="241"/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/>
      <c r="C70" s="66"/>
      <c r="D70" s="66"/>
      <c r="E70" s="66"/>
      <c r="F70" s="66"/>
      <c r="G70" s="72"/>
      <c r="H70" s="66"/>
      <c r="I70" s="66"/>
      <c r="J70" s="84"/>
      <c r="K70" s="85"/>
      <c r="L70" s="245"/>
      <c r="M70" s="66">
        <v>-0.8033333333333335</v>
      </c>
      <c r="N70" s="77"/>
      <c r="O70" s="241"/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/>
      <c r="C71" s="66"/>
      <c r="D71" s="66"/>
      <c r="E71" s="66"/>
      <c r="F71" s="66"/>
      <c r="G71" s="72"/>
      <c r="H71" s="66"/>
      <c r="I71" s="66"/>
      <c r="J71" s="84"/>
      <c r="K71" s="85"/>
      <c r="L71" s="245"/>
      <c r="M71" s="66">
        <v>-0.6260000000000001</v>
      </c>
      <c r="N71" s="77"/>
      <c r="O71" s="241"/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/>
      <c r="C72" s="66"/>
      <c r="D72" s="66"/>
      <c r="E72" s="72"/>
      <c r="F72" s="72"/>
      <c r="G72" s="72"/>
      <c r="H72" s="72"/>
      <c r="I72" s="72"/>
      <c r="J72" s="84"/>
      <c r="K72" s="85"/>
      <c r="L72" s="245"/>
      <c r="M72" s="66">
        <v>-0.5559999999999999</v>
      </c>
      <c r="N72" s="77"/>
      <c r="O72" s="241"/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/>
      <c r="C73" s="66"/>
      <c r="D73" s="66"/>
      <c r="E73" s="72"/>
      <c r="F73" s="72"/>
      <c r="G73" s="72"/>
      <c r="H73" s="72"/>
      <c r="I73" s="72"/>
      <c r="J73" s="84"/>
      <c r="K73" s="85"/>
      <c r="L73" s="245"/>
      <c r="M73" s="66">
        <v>-0.47800000000000004</v>
      </c>
      <c r="N73" s="77"/>
      <c r="O73" s="241"/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/>
      <c r="C74" s="66"/>
      <c r="D74" s="66"/>
      <c r="E74" s="72"/>
      <c r="F74" s="72"/>
      <c r="G74" s="72"/>
      <c r="H74" s="72"/>
      <c r="I74" s="72"/>
      <c r="J74" s="84"/>
      <c r="K74" s="85"/>
      <c r="L74" s="245"/>
      <c r="M74" s="66">
        <v>-0.5266666666666666</v>
      </c>
      <c r="N74" s="77"/>
      <c r="O74" s="241"/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/>
      <c r="C75" s="66"/>
      <c r="D75" s="66"/>
      <c r="E75" s="72"/>
      <c r="F75" s="72"/>
      <c r="G75" s="72"/>
      <c r="H75" s="72"/>
      <c r="I75" s="72"/>
      <c r="J75" s="84"/>
      <c r="K75" s="85"/>
      <c r="L75" s="245"/>
      <c r="M75" s="66">
        <v>-0.6693333333333334</v>
      </c>
      <c r="N75" s="77"/>
      <c r="O75" s="241"/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/>
      <c r="C76" s="66"/>
      <c r="D76" s="66"/>
      <c r="E76" s="72"/>
      <c r="F76" s="72"/>
      <c r="G76" s="72"/>
      <c r="H76" s="72"/>
      <c r="I76" s="72"/>
      <c r="J76" s="84"/>
      <c r="K76" s="85"/>
      <c r="L76" s="245"/>
      <c r="M76" s="66">
        <v>-0.7293333333333334</v>
      </c>
      <c r="N76" s="77"/>
      <c r="O76" s="241"/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/>
      <c r="C77" s="66"/>
      <c r="D77" s="66"/>
      <c r="E77" s="72"/>
      <c r="F77" s="72"/>
      <c r="G77" s="72"/>
      <c r="H77" s="72"/>
      <c r="I77" s="72"/>
      <c r="J77" s="84"/>
      <c r="K77" s="85"/>
      <c r="L77" s="245"/>
      <c r="M77" s="66">
        <v>-0.7</v>
      </c>
      <c r="N77" s="77"/>
      <c r="O77" s="241"/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9"/>
      <c r="B78" s="244"/>
      <c r="C78" s="62"/>
      <c r="D78" s="62"/>
      <c r="E78" s="61"/>
      <c r="F78" s="61"/>
      <c r="G78" s="72"/>
      <c r="H78" s="72"/>
      <c r="I78" s="72"/>
      <c r="J78" s="84"/>
      <c r="K78" s="85"/>
      <c r="L78" s="245"/>
      <c r="M78" s="245"/>
      <c r="N78" s="77"/>
      <c r="O78" s="241"/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L79">AVERAGE(B50:B77)</f>
        <v>4.66</v>
      </c>
      <c r="C79" s="249">
        <f t="shared" si="3"/>
        <v>4.433333333333334</v>
      </c>
      <c r="D79" s="249">
        <f t="shared" si="3"/>
        <v>3.7199999999999998</v>
      </c>
      <c r="E79" s="249">
        <f t="shared" si="3"/>
        <v>4.2333333333333325</v>
      </c>
      <c r="F79" s="249">
        <f t="shared" si="3"/>
        <v>5.0553333333333335</v>
      </c>
      <c r="G79" s="249">
        <f t="shared" si="3"/>
        <v>4.306666666666667</v>
      </c>
      <c r="H79" s="249">
        <f t="shared" si="3"/>
        <v>3.813333333333333</v>
      </c>
      <c r="I79" s="249">
        <f t="shared" si="3"/>
        <v>3.686666666666667</v>
      </c>
      <c r="J79" s="250">
        <f t="shared" si="3"/>
        <v>1.2214285714285715</v>
      </c>
      <c r="K79" s="251">
        <f t="shared" si="3"/>
        <v>7.84</v>
      </c>
      <c r="L79" s="249">
        <f t="shared" si="3"/>
        <v>4.238583333333333</v>
      </c>
      <c r="M79" s="245"/>
      <c r="N79" s="77">
        <f>SUM(N50:N77)</f>
        <v>10.599999999999998</v>
      </c>
      <c r="O79" s="219">
        <f>SUM(O50:O77)</f>
        <v>0</v>
      </c>
      <c r="P79" s="246">
        <v>39.3</v>
      </c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6.5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114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350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351</v>
      </c>
      <c r="C83" s="24"/>
      <c r="D83" s="24"/>
      <c r="E83" s="24"/>
      <c r="F83" s="24"/>
      <c r="G83" s="56"/>
      <c r="H83" s="56"/>
      <c r="I83" s="24" t="s">
        <v>421</v>
      </c>
      <c r="J83" s="24"/>
      <c r="K83" s="65">
        <v>-1</v>
      </c>
      <c r="L83" s="56"/>
      <c r="M83" s="255"/>
      <c r="N83" s="255"/>
      <c r="O83" s="255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352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353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354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355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340</v>
      </c>
      <c r="P90" s="106" t="s">
        <v>341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342</v>
      </c>
      <c r="R91" s="150"/>
      <c r="S91" s="91"/>
      <c r="T91" s="91"/>
      <c r="U91" s="150" t="s">
        <v>343</v>
      </c>
      <c r="V91" s="150"/>
      <c r="W91" s="91"/>
      <c r="X91" s="62"/>
      <c r="Y91" s="109"/>
      <c r="Z91" s="109"/>
    </row>
    <row r="92" spans="1:26" ht="12.75">
      <c r="A92" s="24">
        <v>1</v>
      </c>
      <c r="B92" s="57"/>
      <c r="C92" s="56"/>
      <c r="D92" s="56"/>
      <c r="E92" s="124"/>
      <c r="F92" s="124"/>
      <c r="G92" s="132"/>
      <c r="H92" s="132"/>
      <c r="I92" s="132"/>
      <c r="J92" s="38"/>
      <c r="K92" s="64"/>
      <c r="L92" s="65"/>
      <c r="M92" s="63"/>
      <c r="N92" s="73"/>
      <c r="O92" s="110"/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/>
      <c r="C93" s="63"/>
      <c r="D93" s="63"/>
      <c r="E93" s="63"/>
      <c r="F93" s="63"/>
      <c r="G93" s="132"/>
      <c r="H93" s="132"/>
      <c r="I93" s="132"/>
      <c r="J93" s="38"/>
      <c r="K93" s="64"/>
      <c r="L93" s="65"/>
      <c r="M93" s="63"/>
      <c r="N93" s="73"/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/>
      <c r="C94" s="63"/>
      <c r="D94" s="63"/>
      <c r="E94" s="63"/>
      <c r="F94" s="63"/>
      <c r="G94" s="132"/>
      <c r="H94" s="132"/>
      <c r="I94" s="132"/>
      <c r="J94" s="38"/>
      <c r="K94" s="64"/>
      <c r="L94" s="65"/>
      <c r="M94" s="63"/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/>
      <c r="C95" s="63"/>
      <c r="D95" s="63"/>
      <c r="E95" s="63"/>
      <c r="F95" s="63"/>
      <c r="G95" s="132"/>
      <c r="H95" s="132"/>
      <c r="I95" s="132"/>
      <c r="J95" s="38"/>
      <c r="K95" s="64"/>
      <c r="L95" s="65"/>
      <c r="M95" s="63"/>
      <c r="N95" s="73"/>
      <c r="O95" s="110"/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/>
      <c r="C96" s="63"/>
      <c r="D96" s="63"/>
      <c r="E96" s="63"/>
      <c r="F96" s="63"/>
      <c r="G96" s="132"/>
      <c r="H96" s="132"/>
      <c r="I96" s="132"/>
      <c r="J96" s="38"/>
      <c r="K96" s="64"/>
      <c r="L96" s="65"/>
      <c r="M96" s="63"/>
      <c r="N96" s="73"/>
      <c r="O96" s="110"/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/>
      <c r="C97" s="63"/>
      <c r="D97" s="63"/>
      <c r="E97" s="63"/>
      <c r="F97" s="63"/>
      <c r="G97" s="132"/>
      <c r="H97" s="132"/>
      <c r="I97" s="132"/>
      <c r="J97" s="38"/>
      <c r="K97" s="64"/>
      <c r="L97" s="65"/>
      <c r="M97" s="63"/>
      <c r="N97" s="73"/>
      <c r="O97" s="110"/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/>
      <c r="C98" s="63"/>
      <c r="D98" s="63"/>
      <c r="E98" s="63"/>
      <c r="F98" s="63"/>
      <c r="G98" s="132"/>
      <c r="H98" s="132"/>
      <c r="I98" s="132"/>
      <c r="J98" s="38"/>
      <c r="K98" s="64"/>
      <c r="L98" s="65"/>
      <c r="M98" s="63"/>
      <c r="N98" s="73"/>
      <c r="O98" s="110"/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/>
      <c r="C99" s="63"/>
      <c r="D99" s="63"/>
      <c r="E99" s="63"/>
      <c r="F99" s="63"/>
      <c r="G99" s="132"/>
      <c r="H99" s="132"/>
      <c r="I99" s="132"/>
      <c r="J99" s="38"/>
      <c r="K99" s="96"/>
      <c r="L99" s="65"/>
      <c r="M99" s="63"/>
      <c r="N99" s="73"/>
      <c r="O99" s="110"/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/>
      <c r="C100" s="63"/>
      <c r="D100" s="63"/>
      <c r="E100" s="63"/>
      <c r="F100" s="63"/>
      <c r="G100" s="132"/>
      <c r="H100" s="132"/>
      <c r="I100" s="132"/>
      <c r="J100" s="38"/>
      <c r="K100" s="64"/>
      <c r="L100" s="65"/>
      <c r="M100" s="63"/>
      <c r="N100" s="73"/>
      <c r="O100" s="110"/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/>
      <c r="C101" s="63"/>
      <c r="D101" s="63"/>
      <c r="E101" s="63"/>
      <c r="F101" s="63"/>
      <c r="G101" s="132"/>
      <c r="H101" s="132"/>
      <c r="I101" s="132"/>
      <c r="J101" s="38"/>
      <c r="K101" s="64"/>
      <c r="L101" s="65"/>
      <c r="M101" s="63"/>
      <c r="N101" s="73"/>
      <c r="O101" s="110"/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/>
      <c r="C102" s="63"/>
      <c r="D102" s="63"/>
      <c r="E102" s="63"/>
      <c r="F102" s="78"/>
      <c r="G102" s="63"/>
      <c r="H102" s="132"/>
      <c r="I102" s="132"/>
      <c r="J102" s="38"/>
      <c r="K102" s="64"/>
      <c r="L102" s="65"/>
      <c r="M102" s="63"/>
      <c r="N102" s="73"/>
      <c r="O102" s="110"/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/>
      <c r="C103" s="63"/>
      <c r="D103" s="63"/>
      <c r="E103" s="63"/>
      <c r="F103" s="63"/>
      <c r="G103" s="63"/>
      <c r="H103" s="132"/>
      <c r="I103" s="132"/>
      <c r="J103" s="38"/>
      <c r="K103" s="96"/>
      <c r="L103" s="65"/>
      <c r="M103" s="63"/>
      <c r="N103" s="73"/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/>
      <c r="C104" s="63"/>
      <c r="D104" s="63"/>
      <c r="E104" s="63"/>
      <c r="F104" s="63"/>
      <c r="G104" s="63"/>
      <c r="H104" s="132"/>
      <c r="I104" s="132"/>
      <c r="J104" s="38"/>
      <c r="K104" s="64"/>
      <c r="L104" s="65"/>
      <c r="M104" s="63"/>
      <c r="N104" s="73"/>
      <c r="O104" s="110"/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/>
      <c r="C105" s="63"/>
      <c r="D105" s="63"/>
      <c r="E105" s="63"/>
      <c r="F105" s="63"/>
      <c r="G105" s="63"/>
      <c r="H105" s="132"/>
      <c r="I105" s="78"/>
      <c r="J105" s="38"/>
      <c r="K105" s="64"/>
      <c r="L105" s="65"/>
      <c r="M105" s="63"/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/>
      <c r="C106" s="63"/>
      <c r="D106" s="63"/>
      <c r="E106" s="63"/>
      <c r="F106" s="63"/>
      <c r="G106" s="63"/>
      <c r="H106" s="132"/>
      <c r="I106" s="132"/>
      <c r="J106" s="38"/>
      <c r="K106" s="64"/>
      <c r="L106" s="65"/>
      <c r="M106" s="63"/>
      <c r="N106" s="73"/>
      <c r="O106" s="110"/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2"/>
      <c r="I107" s="56"/>
      <c r="J107" s="205"/>
      <c r="K107" s="64"/>
      <c r="L107" s="65"/>
      <c r="M107" s="63"/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/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/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/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/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/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/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/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/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/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/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/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/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/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3">
        <v>1956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/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/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 t="e">
        <f aca="true" t="shared" si="4" ref="B124:L124">AVERAGE(B92:B122)</f>
        <v>#DIV/0!</v>
      </c>
      <c r="C124" s="114" t="e">
        <f t="shared" si="4"/>
        <v>#DIV/0!</v>
      </c>
      <c r="D124" s="114" t="e">
        <f t="shared" si="4"/>
        <v>#DIV/0!</v>
      </c>
      <c r="E124" s="114" t="e">
        <f t="shared" si="4"/>
        <v>#DIV/0!</v>
      </c>
      <c r="F124" s="114" t="e">
        <f t="shared" si="4"/>
        <v>#DIV/0!</v>
      </c>
      <c r="G124" s="114" t="e">
        <f t="shared" si="4"/>
        <v>#DIV/0!</v>
      </c>
      <c r="H124" s="114" t="e">
        <f t="shared" si="4"/>
        <v>#DIV/0!</v>
      </c>
      <c r="I124" s="114" t="e">
        <f t="shared" si="4"/>
        <v>#DIV/0!</v>
      </c>
      <c r="J124" s="142" t="e">
        <f t="shared" si="4"/>
        <v>#DIV/0!</v>
      </c>
      <c r="K124" s="104" t="e">
        <f t="shared" si="4"/>
        <v>#DIV/0!</v>
      </c>
      <c r="L124" s="114" t="e">
        <f t="shared" si="4"/>
        <v>#DIV/0!</v>
      </c>
      <c r="M124" s="206"/>
      <c r="N124" s="73">
        <f>SUM(N92:N122)</f>
        <v>0</v>
      </c>
      <c r="O124" s="117">
        <f>SUM(O92:O119)</f>
        <v>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0.2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356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357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358</v>
      </c>
      <c r="C128" s="24"/>
      <c r="D128" s="24"/>
      <c r="E128" s="24"/>
      <c r="F128" s="24"/>
      <c r="G128" s="56"/>
      <c r="H128" s="56"/>
      <c r="I128" s="24" t="s">
        <v>421</v>
      </c>
      <c r="J128" s="24"/>
      <c r="K128" s="24">
        <v>0.5</v>
      </c>
      <c r="L128" s="56"/>
      <c r="M128" s="254"/>
      <c r="N128" s="254"/>
      <c r="O128" s="254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359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360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361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362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340</v>
      </c>
      <c r="P135" s="106" t="s">
        <v>341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342</v>
      </c>
      <c r="R136" s="150"/>
      <c r="S136" s="91"/>
      <c r="T136" s="91"/>
      <c r="U136" s="150" t="s">
        <v>343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5" ref="B169:K169">AVERAGE(B137:B167)</f>
        <v>#DIV/0!</v>
      </c>
      <c r="C169" s="114" t="e">
        <f t="shared" si="5"/>
        <v>#DIV/0!</v>
      </c>
      <c r="D169" s="114" t="e">
        <f t="shared" si="5"/>
        <v>#DIV/0!</v>
      </c>
      <c r="E169" s="114" t="e">
        <f t="shared" si="5"/>
        <v>#DIV/0!</v>
      </c>
      <c r="F169" s="114" t="e">
        <f t="shared" si="5"/>
        <v>#DIV/0!</v>
      </c>
      <c r="G169" s="114" t="e">
        <f t="shared" si="5"/>
        <v>#DIV/0!</v>
      </c>
      <c r="H169" s="114" t="e">
        <f t="shared" si="5"/>
        <v>#DIV/0!</v>
      </c>
      <c r="I169" s="114" t="e">
        <f t="shared" si="5"/>
        <v>#DIV/0!</v>
      </c>
      <c r="J169" s="142" t="e">
        <f t="shared" si="5"/>
        <v>#DIV/0!</v>
      </c>
      <c r="K169" s="104" t="e">
        <f t="shared" si="5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185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363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364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358</v>
      </c>
      <c r="C173" s="24"/>
      <c r="D173" s="24"/>
      <c r="E173" s="24"/>
      <c r="F173" s="24"/>
      <c r="G173" s="56"/>
      <c r="H173" s="56"/>
      <c r="I173" s="24" t="s">
        <v>421</v>
      </c>
      <c r="J173" s="24"/>
      <c r="K173" s="24">
        <v>3.1</v>
      </c>
      <c r="L173" s="56"/>
      <c r="M173" s="254"/>
      <c r="N173" s="254"/>
      <c r="O173" s="254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359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360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361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365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340</v>
      </c>
      <c r="P181" s="106" t="s">
        <v>341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342</v>
      </c>
      <c r="R182" s="150"/>
      <c r="S182" s="91"/>
      <c r="T182" s="91"/>
      <c r="U182" s="150" t="s">
        <v>343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6" ref="B215:K215">AVERAGE(B183:B213)</f>
        <v>#DIV/0!</v>
      </c>
      <c r="C215" s="114" t="e">
        <f t="shared" si="6"/>
        <v>#DIV/0!</v>
      </c>
      <c r="D215" s="114" t="e">
        <f t="shared" si="6"/>
        <v>#DIV/0!</v>
      </c>
      <c r="E215" s="114" t="e">
        <f t="shared" si="6"/>
        <v>#DIV/0!</v>
      </c>
      <c r="F215" s="114" t="e">
        <f t="shared" si="6"/>
        <v>#DIV/0!</v>
      </c>
      <c r="G215" s="114" t="e">
        <f t="shared" si="6"/>
        <v>#DIV/0!</v>
      </c>
      <c r="H215" s="114" t="e">
        <f t="shared" si="6"/>
        <v>#DIV/0!</v>
      </c>
      <c r="I215" s="114" t="e">
        <f t="shared" si="6"/>
        <v>#DIV/0!</v>
      </c>
      <c r="J215" s="142" t="e">
        <f t="shared" si="6"/>
        <v>#DIV/0!</v>
      </c>
      <c r="K215" s="104" t="e">
        <f t="shared" si="6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185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366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367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368</v>
      </c>
      <c r="C219" s="24"/>
      <c r="D219" s="24"/>
      <c r="E219" s="24"/>
      <c r="F219" s="24"/>
      <c r="G219" s="56"/>
      <c r="H219" s="56"/>
      <c r="I219" s="24" t="s">
        <v>421</v>
      </c>
      <c r="J219" s="24"/>
      <c r="K219" s="24">
        <v>5.8</v>
      </c>
      <c r="L219" s="56"/>
      <c r="M219" s="254"/>
      <c r="N219" s="254"/>
      <c r="O219" s="254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369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370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371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372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340</v>
      </c>
      <c r="P228" s="106" t="s">
        <v>341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342</v>
      </c>
      <c r="R229" s="150"/>
      <c r="S229" s="91"/>
      <c r="T229" s="91"/>
      <c r="U229" s="150" t="s">
        <v>343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7" ref="B262:K262">AVERAGE(B230:B260)</f>
        <v>#DIV/0!</v>
      </c>
      <c r="C262" s="114" t="e">
        <f t="shared" si="7"/>
        <v>#DIV/0!</v>
      </c>
      <c r="D262" s="114" t="e">
        <f t="shared" si="7"/>
        <v>#DIV/0!</v>
      </c>
      <c r="E262" s="114" t="e">
        <f t="shared" si="7"/>
        <v>#DIV/0!</v>
      </c>
      <c r="F262" s="114" t="e">
        <f t="shared" si="7"/>
        <v>#DIV/0!</v>
      </c>
      <c r="G262" s="114" t="e">
        <f t="shared" si="7"/>
        <v>#DIV/0!</v>
      </c>
      <c r="H262" s="114" t="e">
        <f t="shared" si="7"/>
        <v>#DIV/0!</v>
      </c>
      <c r="I262" s="114" t="e">
        <f t="shared" si="7"/>
        <v>#DIV/0!</v>
      </c>
      <c r="J262" s="142" t="e">
        <f t="shared" si="7"/>
        <v>#DIV/0!</v>
      </c>
      <c r="K262" s="104" t="e">
        <f t="shared" si="7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185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373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374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375</v>
      </c>
      <c r="C266" s="24"/>
      <c r="D266" s="24"/>
      <c r="E266" s="24"/>
      <c r="F266" s="24"/>
      <c r="G266" s="56"/>
      <c r="H266" s="56"/>
      <c r="I266" s="24" t="s">
        <v>421</v>
      </c>
      <c r="J266" s="24"/>
      <c r="K266" s="24">
        <v>9.8</v>
      </c>
      <c r="L266" s="56"/>
      <c r="M266" s="254"/>
      <c r="N266" s="254"/>
      <c r="O266" s="254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376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377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378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379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340</v>
      </c>
      <c r="P274" s="106" t="s">
        <v>341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342</v>
      </c>
      <c r="R275" s="150"/>
      <c r="S275" s="91"/>
      <c r="T275" s="91"/>
      <c r="U275" s="150" t="s">
        <v>343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8" ref="B308:K308">AVERAGE(B276:B306)</f>
        <v>#DIV/0!</v>
      </c>
      <c r="C308" s="114" t="e">
        <f t="shared" si="8"/>
        <v>#DIV/0!</v>
      </c>
      <c r="D308" s="114" t="e">
        <f t="shared" si="8"/>
        <v>#DIV/0!</v>
      </c>
      <c r="E308" s="114" t="e">
        <f t="shared" si="8"/>
        <v>#DIV/0!</v>
      </c>
      <c r="F308" s="114" t="e">
        <f t="shared" si="8"/>
        <v>#DIV/0!</v>
      </c>
      <c r="G308" s="114" t="e">
        <f t="shared" si="8"/>
        <v>#DIV/0!</v>
      </c>
      <c r="H308" s="114" t="e">
        <f t="shared" si="8"/>
        <v>#DIV/0!</v>
      </c>
      <c r="I308" s="114" t="e">
        <f t="shared" si="8"/>
        <v>#DIV/0!</v>
      </c>
      <c r="J308" s="142" t="e">
        <f t="shared" si="8"/>
        <v>#DIV/0!</v>
      </c>
      <c r="K308" s="104" t="e">
        <f t="shared" si="8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185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380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381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382</v>
      </c>
      <c r="C312" s="24"/>
      <c r="D312" s="24"/>
      <c r="E312" s="24"/>
      <c r="F312" s="24"/>
      <c r="G312" s="56"/>
      <c r="H312" s="56"/>
      <c r="I312" s="24" t="s">
        <v>421</v>
      </c>
      <c r="J312" s="24"/>
      <c r="K312" s="24">
        <v>11.4</v>
      </c>
      <c r="L312" s="56"/>
      <c r="M312" s="254"/>
      <c r="N312" s="254"/>
      <c r="O312" s="254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383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384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385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386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340</v>
      </c>
      <c r="P320" s="106" t="s">
        <v>341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342</v>
      </c>
      <c r="R321" s="150"/>
      <c r="S321" s="91"/>
      <c r="T321" s="91"/>
      <c r="U321" s="150" t="s">
        <v>343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9" ref="C354:K354">AVERAGE(C322:C352)</f>
        <v>#DIV/0!</v>
      </c>
      <c r="D354" s="114" t="e">
        <f t="shared" si="9"/>
        <v>#DIV/0!</v>
      </c>
      <c r="E354" s="114" t="e">
        <f t="shared" si="9"/>
        <v>#DIV/0!</v>
      </c>
      <c r="F354" s="114" t="e">
        <f t="shared" si="9"/>
        <v>#DIV/0!</v>
      </c>
      <c r="G354" s="114" t="e">
        <f t="shared" si="9"/>
        <v>#DIV/0!</v>
      </c>
      <c r="H354" s="114" t="e">
        <f t="shared" si="9"/>
        <v>#DIV/0!</v>
      </c>
      <c r="I354" s="114" t="e">
        <f t="shared" si="9"/>
        <v>#DIV/0!</v>
      </c>
      <c r="J354" s="142" t="e">
        <f t="shared" si="9"/>
        <v>#DIV/0!</v>
      </c>
      <c r="K354" s="104" t="e">
        <f t="shared" si="9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185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387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388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389</v>
      </c>
      <c r="C358" s="24"/>
      <c r="D358" s="24"/>
      <c r="E358" s="24"/>
      <c r="F358" s="24"/>
      <c r="G358" s="56"/>
      <c r="H358" s="56"/>
      <c r="I358" s="24" t="s">
        <v>421</v>
      </c>
      <c r="J358" s="24"/>
      <c r="K358" s="24">
        <v>10.9</v>
      </c>
      <c r="L358" s="56"/>
      <c r="M358" s="254"/>
      <c r="N358" s="254"/>
      <c r="O358" s="254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390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391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392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393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340</v>
      </c>
      <c r="P366" s="106" t="s">
        <v>341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342</v>
      </c>
      <c r="R367" s="150"/>
      <c r="S367" s="91"/>
      <c r="T367" s="91"/>
      <c r="U367" s="150" t="s">
        <v>343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0" ref="C400:K400">AVERAGE(C368:C398)</f>
        <v>#DIV/0!</v>
      </c>
      <c r="D400" s="114" t="e">
        <f t="shared" si="10"/>
        <v>#DIV/0!</v>
      </c>
      <c r="E400" s="114" t="e">
        <f t="shared" si="10"/>
        <v>#DIV/0!</v>
      </c>
      <c r="F400" s="114" t="e">
        <f t="shared" si="10"/>
        <v>#DIV/0!</v>
      </c>
      <c r="G400" s="114" t="e">
        <f t="shared" si="10"/>
        <v>#DIV/0!</v>
      </c>
      <c r="H400" s="114" t="e">
        <f t="shared" si="10"/>
        <v>#DIV/0!</v>
      </c>
      <c r="I400" s="114" t="e">
        <f t="shared" si="10"/>
        <v>#DIV/0!</v>
      </c>
      <c r="J400" s="142" t="e">
        <f t="shared" si="10"/>
        <v>#DIV/0!</v>
      </c>
      <c r="K400" s="104" t="e">
        <f t="shared" si="10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394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395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396</v>
      </c>
      <c r="C404" s="24"/>
      <c r="D404" s="24"/>
      <c r="E404" s="24"/>
      <c r="F404" s="24"/>
      <c r="G404" s="56"/>
      <c r="H404" s="24" t="s">
        <v>421</v>
      </c>
      <c r="I404" s="24"/>
      <c r="J404" s="37"/>
      <c r="K404" s="65">
        <v>8.1</v>
      </c>
      <c r="L404" s="56"/>
      <c r="M404" s="254"/>
      <c r="N404" s="254"/>
      <c r="O404" s="254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397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398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399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400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340</v>
      </c>
      <c r="P412" s="106" t="s">
        <v>341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342</v>
      </c>
      <c r="R413" s="150"/>
      <c r="S413" s="91"/>
      <c r="T413" s="91"/>
      <c r="U413" s="150" t="s">
        <v>343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1" ref="C446:L446">AVERAGE(C414:C444)</f>
        <v>#DIV/0!</v>
      </c>
      <c r="D446" s="157" t="e">
        <f t="shared" si="11"/>
        <v>#DIV/0!</v>
      </c>
      <c r="E446" s="157" t="e">
        <f t="shared" si="11"/>
        <v>#DIV/0!</v>
      </c>
      <c r="F446" s="157" t="e">
        <f t="shared" si="11"/>
        <v>#DIV/0!</v>
      </c>
      <c r="G446" s="157" t="e">
        <f t="shared" si="11"/>
        <v>#DIV/0!</v>
      </c>
      <c r="H446" s="157" t="e">
        <f t="shared" si="11"/>
        <v>#DIV/0!</v>
      </c>
      <c r="I446" s="157" t="e">
        <f t="shared" si="11"/>
        <v>#DIV/0!</v>
      </c>
      <c r="J446" s="157" t="e">
        <f t="shared" si="11"/>
        <v>#DIV/0!</v>
      </c>
      <c r="K446" s="157" t="e">
        <f t="shared" si="11"/>
        <v>#DIV/0!</v>
      </c>
      <c r="L446" s="157" t="e">
        <f t="shared" si="11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401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402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403</v>
      </c>
      <c r="C450" s="24"/>
      <c r="D450" s="24"/>
      <c r="E450" s="24"/>
      <c r="F450" s="24"/>
      <c r="G450" s="56"/>
      <c r="H450" s="24" t="s">
        <v>421</v>
      </c>
      <c r="I450" s="24"/>
      <c r="J450" s="37"/>
      <c r="K450" s="65">
        <v>3.2</v>
      </c>
      <c r="P450" s="178"/>
    </row>
    <row r="451" spans="1:16" ht="12.75">
      <c r="A451" s="37"/>
      <c r="B451" s="65" t="s">
        <v>404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405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406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340</v>
      </c>
      <c r="P458" s="106" t="s">
        <v>341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342</v>
      </c>
      <c r="R459" s="150"/>
      <c r="S459" s="91"/>
      <c r="T459" s="91"/>
      <c r="U459" s="150" t="s">
        <v>343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2" ref="C492:K492">AVERAGE(C460:C490)</f>
        <v>#DIV/0!</v>
      </c>
      <c r="D492" s="157" t="e">
        <f t="shared" si="12"/>
        <v>#DIV/0!</v>
      </c>
      <c r="E492" s="157" t="e">
        <f t="shared" si="12"/>
        <v>#DIV/0!</v>
      </c>
      <c r="F492" s="157" t="e">
        <f t="shared" si="12"/>
        <v>#DIV/0!</v>
      </c>
      <c r="G492" s="157" t="e">
        <f t="shared" si="12"/>
        <v>#DIV/0!</v>
      </c>
      <c r="H492" s="157" t="e">
        <f t="shared" si="12"/>
        <v>#DIV/0!</v>
      </c>
      <c r="I492" s="157" t="e">
        <f t="shared" si="12"/>
        <v>#DIV/0!</v>
      </c>
      <c r="J492" s="157" t="e">
        <f t="shared" si="12"/>
        <v>#DIV/0!</v>
      </c>
      <c r="K492" s="157" t="e">
        <f t="shared" si="12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407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408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409</v>
      </c>
      <c r="C496" s="24"/>
      <c r="D496" s="24"/>
      <c r="E496" s="24"/>
      <c r="F496" s="24"/>
      <c r="G496" s="56"/>
      <c r="H496" s="24" t="s">
        <v>421</v>
      </c>
      <c r="I496" s="24"/>
      <c r="J496" s="37"/>
      <c r="K496" s="65">
        <v>0.8</v>
      </c>
      <c r="P496" s="178"/>
    </row>
    <row r="497" spans="1:16" ht="12.75">
      <c r="A497" s="37"/>
      <c r="B497" s="65" t="s">
        <v>410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405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411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340</v>
      </c>
      <c r="P504" s="106" t="s">
        <v>341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342</v>
      </c>
      <c r="R505" s="150"/>
      <c r="S505" s="91"/>
      <c r="T505" s="91"/>
      <c r="U505" s="150" t="s">
        <v>343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3" ref="C538:K538">AVERAGE(C506:C536)</f>
        <v>#DIV/0!</v>
      </c>
      <c r="D538" s="157" t="e">
        <f t="shared" si="13"/>
        <v>#DIV/0!</v>
      </c>
      <c r="E538" s="157" t="e">
        <f t="shared" si="13"/>
        <v>#DIV/0!</v>
      </c>
      <c r="F538" s="157" t="e">
        <f t="shared" si="13"/>
        <v>#DIV/0!</v>
      </c>
      <c r="G538" s="157" t="e">
        <f t="shared" si="13"/>
        <v>#DIV/0!</v>
      </c>
      <c r="H538" s="157" t="e">
        <f t="shared" si="13"/>
        <v>#DIV/0!</v>
      </c>
      <c r="I538" s="157" t="e">
        <f t="shared" si="13"/>
        <v>#DIV/0!</v>
      </c>
      <c r="J538" s="157" t="e">
        <f t="shared" si="13"/>
        <v>#DIV/0!</v>
      </c>
      <c r="K538" s="157" t="e">
        <f t="shared" si="13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412</v>
      </c>
      <c r="C540" s="24"/>
      <c r="D540" s="24"/>
      <c r="E540" s="56"/>
      <c r="F540" s="56"/>
      <c r="G540" s="56"/>
      <c r="H540" s="65" t="s">
        <v>413</v>
      </c>
      <c r="I540" s="38"/>
      <c r="J540" s="64"/>
      <c r="K540" s="65">
        <v>-1.9</v>
      </c>
      <c r="P540" s="178"/>
    </row>
    <row r="541" spans="1:16" ht="12.75">
      <c r="A541" s="37"/>
      <c r="B541" s="24" t="s">
        <v>414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415</v>
      </c>
      <c r="C542" s="24"/>
      <c r="D542" s="24"/>
      <c r="E542" s="24"/>
      <c r="F542" s="24"/>
      <c r="G542" s="56"/>
      <c r="H542" s="24" t="s">
        <v>421</v>
      </c>
      <c r="I542" s="24"/>
      <c r="J542" s="37"/>
      <c r="K542" s="65">
        <v>0.2</v>
      </c>
      <c r="P542" s="178"/>
    </row>
    <row r="543" spans="1:16" ht="12.75">
      <c r="A543" s="37"/>
      <c r="B543" s="65" t="s">
        <v>416</v>
      </c>
      <c r="C543" s="37"/>
      <c r="D543" s="37"/>
      <c r="E543" s="37"/>
      <c r="F543" s="37"/>
      <c r="G543" s="37"/>
      <c r="H543" s="24" t="s">
        <v>417</v>
      </c>
      <c r="I543" s="24"/>
      <c r="J543" s="37"/>
      <c r="K543" s="65">
        <v>52.8</v>
      </c>
      <c r="P543" s="178"/>
    </row>
    <row r="544" spans="2:16" ht="12.75">
      <c r="B544" s="24" t="s">
        <v>418</v>
      </c>
      <c r="H544" s="24" t="s">
        <v>90</v>
      </c>
      <c r="K544" s="65">
        <v>0.1</v>
      </c>
      <c r="P544" s="178"/>
    </row>
    <row r="545" spans="8:16" ht="12.75">
      <c r="H545" s="24" t="s">
        <v>405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2012-02-16T00:36:18Z</dcterms:modified>
  <cp:category/>
  <cp:version/>
  <cp:contentType/>
  <cp:contentStatus/>
</cp:coreProperties>
</file>