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30" windowWidth="19875" windowHeight="595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60" i="2" l="1"/>
  <c r="L260" i="1"/>
  <c r="BL263" i="1" l="1"/>
  <c r="BN263" i="1"/>
  <c r="BP263" i="1"/>
  <c r="BJ263" i="1"/>
  <c r="L259" i="2"/>
  <c r="L258" i="2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32" i="2" l="1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31" i="1" l="1"/>
  <c r="L231" i="2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<sst xmlns="http://schemas.openxmlformats.org/spreadsheetml/2006/main" count="3964" uniqueCount="542">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</sst>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53" fillId="0" borderId="0" xfId="0" applyNumberFormat="1" applyFont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2" fillId="0" borderId="2" xfId="0" applyFont="1" applyFill="1" applyBorder="1"/>
    <xf numFmtId="164" fontId="55" fillId="0" borderId="0" xfId="0" applyNumberFormat="1" applyFont="1"/>
    <xf numFmtId="164" fontId="56" fillId="0" borderId="0" xfId="0" applyNumberFormat="1" applyFont="1"/>
    <xf numFmtId="2" fontId="2" fillId="0" borderId="0" xfId="0" applyNumberFormat="1" applyFont="1"/>
    <xf numFmtId="2" fontId="57" fillId="0" borderId="0" xfId="0" applyNumberFormat="1" applyFont="1"/>
    <xf numFmtId="0" fontId="57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8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8" fillId="0" borderId="1" xfId="0" applyNumberFormat="1" applyFont="1" applyBorder="1"/>
    <xf numFmtId="1" fontId="58" fillId="0" borderId="1" xfId="0" applyNumberFormat="1" applyFont="1" applyBorder="1"/>
    <xf numFmtId="1" fontId="18" fillId="0" borderId="1" xfId="0" applyNumberFormat="1" applyFont="1" applyBorder="1"/>
    <xf numFmtId="164" fontId="58" fillId="0" borderId="0" xfId="0" applyNumberFormat="1" applyFont="1"/>
    <xf numFmtId="1" fontId="16" fillId="0" borderId="2" xfId="0" applyNumberFormat="1" applyFont="1" applyBorder="1"/>
    <xf numFmtId="0" fontId="58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58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27" workbookViewId="0">
      <selection activeCell="Q263" sqref="Q263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60" customWidth="1"/>
    <col min="28" max="28" width="7.7109375" style="260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4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1.57031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60" customWidth="1"/>
    <col min="56" max="56" width="7.28515625" style="260" customWidth="1"/>
    <col min="57" max="57" width="7.28515625" style="260" hidden="1" customWidth="1"/>
    <col min="58" max="58" width="7.28515625" style="248" customWidth="1"/>
    <col min="59" max="61" width="7.28515625" style="260" customWidth="1"/>
    <col min="62" max="62" width="7.28515625" style="248" customWidth="1"/>
    <col min="63" max="65" width="7.28515625" style="260" customWidth="1"/>
    <col min="66" max="66" width="7.28515625" style="248" customWidth="1"/>
    <col min="67" max="69" width="7.28515625" style="260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295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455</v>
      </c>
      <c r="BG2" s="32"/>
      <c r="BH2" s="6"/>
      <c r="BI2" s="6"/>
      <c r="BJ2" s="209" t="s">
        <v>256</v>
      </c>
      <c r="BK2" s="261"/>
      <c r="BL2" s="261" t="s">
        <v>434</v>
      </c>
      <c r="BM2" s="261"/>
      <c r="BN2" s="209" t="s">
        <v>434</v>
      </c>
      <c r="BO2" s="261"/>
      <c r="BP2" s="261" t="s">
        <v>256</v>
      </c>
      <c r="BQ2" s="261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5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2" t="s">
        <v>33</v>
      </c>
      <c r="BD3" s="262" t="s">
        <v>41</v>
      </c>
      <c r="BE3" s="262"/>
      <c r="BF3" s="29" t="s">
        <v>207</v>
      </c>
      <c r="BG3" s="262" t="s">
        <v>21</v>
      </c>
      <c r="BH3" s="262" t="s">
        <v>208</v>
      </c>
      <c r="BI3" s="262" t="s">
        <v>21</v>
      </c>
      <c r="BJ3" s="271" t="s">
        <v>257</v>
      </c>
      <c r="BK3" s="263"/>
      <c r="BL3" s="263" t="s">
        <v>257</v>
      </c>
      <c r="BM3" s="263"/>
      <c r="BN3" s="271" t="s">
        <v>435</v>
      </c>
      <c r="BO3" s="263"/>
      <c r="BP3" s="263" t="s">
        <v>435</v>
      </c>
      <c r="BQ3" s="263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300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90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3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430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90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300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90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300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432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90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321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300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90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321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300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431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90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300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90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90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90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321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433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90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436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90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90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90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321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91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438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91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438</v>
      </c>
      <c r="AG20" s="115">
        <v>-3.9</v>
      </c>
      <c r="AH20" s="11" t="s">
        <v>149</v>
      </c>
      <c r="AI20" s="43">
        <v>68.400000000000006</v>
      </c>
      <c r="AJ20" s="43" t="s">
        <v>437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91">
        <v>5325</v>
      </c>
      <c r="AR20" s="290"/>
      <c r="AS20" s="289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92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8">
        <v>-2</v>
      </c>
      <c r="AL21" s="63">
        <v>-28</v>
      </c>
      <c r="AM21" s="35">
        <v>-1.1000000000000001</v>
      </c>
      <c r="AN21" s="35">
        <v>-28.3</v>
      </c>
      <c r="AO21" s="290">
        <v>5332</v>
      </c>
      <c r="AP21" s="49">
        <v>5337</v>
      </c>
      <c r="AQ21" s="291">
        <v>5395</v>
      </c>
      <c r="AR21" s="290">
        <v>823</v>
      </c>
      <c r="AS21" s="289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321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92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0">
        <v>5310</v>
      </c>
      <c r="AP22" s="49">
        <v>5309</v>
      </c>
      <c r="AQ22" s="291"/>
      <c r="AR22" s="290">
        <v>775</v>
      </c>
      <c r="AS22" s="289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92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0">
        <v>5300</v>
      </c>
      <c r="AP23" s="49">
        <v>5295</v>
      </c>
      <c r="AQ23" s="291">
        <v>5331</v>
      </c>
      <c r="AR23" s="290">
        <v>891</v>
      </c>
      <c r="AS23" s="289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321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92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0">
        <v>5304</v>
      </c>
      <c r="AP24" s="49">
        <v>5320</v>
      </c>
      <c r="AQ24" s="291">
        <v>5325</v>
      </c>
      <c r="AR24" s="290">
        <v>797</v>
      </c>
      <c r="AS24" s="289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6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92">
        <v>9.3000000000000007</v>
      </c>
      <c r="AD25" s="1" t="s">
        <v>322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0">
        <v>5291</v>
      </c>
      <c r="AP25" s="49">
        <v>5322</v>
      </c>
      <c r="AQ25" s="290">
        <v>5329</v>
      </c>
      <c r="AR25" s="290">
        <v>563</v>
      </c>
      <c r="AS25" s="289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92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1">
        <v>5342</v>
      </c>
      <c r="AP26" s="49">
        <v>5322</v>
      </c>
      <c r="AQ26" s="290">
        <v>5335</v>
      </c>
      <c r="AR26" s="290">
        <v>993</v>
      </c>
      <c r="AS26" s="289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7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3" t="s">
        <v>300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92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1">
        <v>5273</v>
      </c>
      <c r="AP27" s="49">
        <v>5217</v>
      </c>
      <c r="AQ27" s="290"/>
      <c r="AR27" s="290">
        <v>438</v>
      </c>
      <c r="AS27" s="289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7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302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92">
        <v>10.5</v>
      </c>
      <c r="AD28" s="1" t="s">
        <v>431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1">
        <v>5202</v>
      </c>
      <c r="AP28" s="49">
        <v>5339</v>
      </c>
      <c r="AQ28" s="290">
        <v>5342</v>
      </c>
      <c r="AR28" s="290">
        <v>0</v>
      </c>
      <c r="AS28" s="289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7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92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1">
        <v>5319</v>
      </c>
      <c r="AP29" s="49">
        <v>5314</v>
      </c>
      <c r="AQ29" s="290">
        <v>5326</v>
      </c>
      <c r="AR29" s="290">
        <v>1711</v>
      </c>
      <c r="AS29" s="289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7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92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1">
        <v>5287</v>
      </c>
      <c r="AP30" s="49">
        <v>5266</v>
      </c>
      <c r="AQ30" s="290">
        <v>5283</v>
      </c>
      <c r="AR30" s="63">
        <v>549</v>
      </c>
      <c r="AS30" s="289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7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265</v>
      </c>
      <c r="AI31" s="43">
        <v>25.4</v>
      </c>
      <c r="AJ31" s="3" t="s">
        <v>440</v>
      </c>
      <c r="AK31" s="35">
        <v>-4</v>
      </c>
      <c r="AL31" s="35">
        <v>-30</v>
      </c>
      <c r="AM31" s="35">
        <v>-3.9</v>
      </c>
      <c r="AN31" s="35">
        <v>-29.7</v>
      </c>
      <c r="AO31" s="296">
        <v>5280</v>
      </c>
      <c r="AP31" s="295">
        <v>5283</v>
      </c>
      <c r="AQ31" s="290">
        <v>5248</v>
      </c>
      <c r="AR31" s="290"/>
      <c r="AS31" s="289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4">
        <v>-6.1</v>
      </c>
      <c r="AL32" s="35">
        <v>-32.9</v>
      </c>
      <c r="AM32" s="35">
        <v>-7.5</v>
      </c>
      <c r="AN32" s="35">
        <v>-34.299999999999997</v>
      </c>
      <c r="AO32" s="291">
        <v>5234</v>
      </c>
      <c r="AP32" s="295">
        <v>5222</v>
      </c>
      <c r="AQ32" s="290">
        <v>5227</v>
      </c>
      <c r="AR32" s="290">
        <v>645</v>
      </c>
      <c r="AS32" s="289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1">
        <v>5228</v>
      </c>
      <c r="AP33" s="295">
        <v>5228</v>
      </c>
      <c r="AQ33" s="290">
        <v>5237</v>
      </c>
      <c r="AR33" s="290">
        <v>0</v>
      </c>
      <c r="AS33" s="289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4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439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1">
        <v>5264</v>
      </c>
      <c r="AP34" s="295">
        <v>5266</v>
      </c>
      <c r="AQ34" s="290">
        <v>5289</v>
      </c>
      <c r="AR34" s="290">
        <v>360</v>
      </c>
      <c r="AS34" s="289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70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321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7">
        <v>5220</v>
      </c>
      <c r="AP35" s="295">
        <v>5290</v>
      </c>
      <c r="AQ35" s="290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8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9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425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425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427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428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295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455</v>
      </c>
      <c r="BG49" s="32"/>
      <c r="BH49" s="6"/>
      <c r="BI49" s="6"/>
      <c r="BJ49" s="209" t="s">
        <v>256</v>
      </c>
      <c r="BK49" s="261"/>
      <c r="BL49" s="261" t="s">
        <v>434</v>
      </c>
      <c r="BM49" s="261"/>
      <c r="BN49" s="209" t="s">
        <v>434</v>
      </c>
      <c r="BO49" s="261"/>
      <c r="BP49" s="261" t="s">
        <v>256</v>
      </c>
      <c r="BQ49" s="261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5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2" t="s">
        <v>33</v>
      </c>
      <c r="BD50" s="262" t="s">
        <v>41</v>
      </c>
      <c r="BE50" s="6"/>
      <c r="BF50" s="29" t="s">
        <v>207</v>
      </c>
      <c r="BG50" s="262" t="s">
        <v>21</v>
      </c>
      <c r="BH50" s="262" t="s">
        <v>208</v>
      </c>
      <c r="BI50" s="262" t="s">
        <v>21</v>
      </c>
      <c r="BJ50" s="271" t="s">
        <v>257</v>
      </c>
      <c r="BK50" s="263"/>
      <c r="BL50" s="263" t="s">
        <v>257</v>
      </c>
      <c r="BM50" s="263"/>
      <c r="BN50" s="271" t="s">
        <v>435</v>
      </c>
      <c r="BO50" s="263"/>
      <c r="BP50" s="263" t="s">
        <v>435</v>
      </c>
      <c r="BQ50" s="263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2"/>
      <c r="BF51" s="29">
        <v>2</v>
      </c>
      <c r="BG51" s="262"/>
      <c r="BH51" s="262"/>
      <c r="BI51" s="262"/>
      <c r="BJ51" s="13"/>
      <c r="BK51" s="32"/>
      <c r="BL51" s="262"/>
      <c r="BM51" s="262"/>
      <c r="BN51" s="29"/>
      <c r="BO51" s="262"/>
      <c r="BP51" s="262"/>
      <c r="BQ51" s="262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300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1">
        <v>5304</v>
      </c>
      <c r="AP52" s="295">
        <v>5311</v>
      </c>
      <c r="AQ52" s="300">
        <v>5273</v>
      </c>
      <c r="AR52" s="290">
        <v>829</v>
      </c>
      <c r="AS52" s="289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444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300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9">
        <v>-30.9</v>
      </c>
      <c r="AM53" s="35">
        <v>-4.7</v>
      </c>
      <c r="AN53" s="35">
        <v>-29.1</v>
      </c>
      <c r="AO53" s="291">
        <v>5260</v>
      </c>
      <c r="AP53" s="295">
        <v>5257</v>
      </c>
      <c r="AQ53" s="300">
        <v>5255</v>
      </c>
      <c r="AR53" s="290">
        <v>457</v>
      </c>
      <c r="AS53" s="289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444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300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456</v>
      </c>
      <c r="AI54" s="43">
        <v>19.2</v>
      </c>
      <c r="AJ54" s="43" t="s">
        <v>122</v>
      </c>
      <c r="AK54" s="288">
        <v>-6</v>
      </c>
      <c r="AL54" s="288">
        <v>-29</v>
      </c>
      <c r="AM54" s="35">
        <v>-6.3</v>
      </c>
      <c r="AN54" s="35">
        <v>-28.1</v>
      </c>
      <c r="AO54" s="296">
        <v>5240</v>
      </c>
      <c r="AP54" s="295">
        <v>5286</v>
      </c>
      <c r="AQ54" s="300">
        <v>5272</v>
      </c>
      <c r="AR54" s="290"/>
      <c r="AS54" s="289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300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1">
        <v>5275</v>
      </c>
      <c r="AP55" s="295">
        <v>5297</v>
      </c>
      <c r="AQ55" s="300">
        <v>5309</v>
      </c>
      <c r="AR55" s="290">
        <v>345</v>
      </c>
      <c r="AS55" s="289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300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459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8">
        <v>-3</v>
      </c>
      <c r="AN56" s="288">
        <v>-32</v>
      </c>
      <c r="AO56" s="291">
        <v>5286</v>
      </c>
      <c r="AP56" s="295">
        <v>5302</v>
      </c>
      <c r="AQ56" s="300"/>
      <c r="AR56" s="290">
        <v>755</v>
      </c>
      <c r="AS56" s="289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1">
        <v>5302</v>
      </c>
      <c r="AP57" s="295">
        <v>5302</v>
      </c>
      <c r="AQ57" s="300"/>
      <c r="AR57" s="290">
        <v>785</v>
      </c>
      <c r="AS57" s="289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8">
        <v>-3</v>
      </c>
      <c r="AN58" s="288">
        <v>-33</v>
      </c>
      <c r="AO58" s="291">
        <v>5319</v>
      </c>
      <c r="AP58" s="295">
        <v>5270</v>
      </c>
      <c r="AQ58" s="300">
        <v>5283</v>
      </c>
      <c r="AR58" s="290">
        <v>852</v>
      </c>
      <c r="AS58" s="289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70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1">
        <v>5269</v>
      </c>
      <c r="AP59" s="295">
        <v>5276</v>
      </c>
      <c r="AQ59" s="300">
        <v>5284</v>
      </c>
      <c r="AR59" s="290">
        <v>334</v>
      </c>
      <c r="AS59" s="289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460</v>
      </c>
      <c r="AE60" s="24">
        <v>-10.1</v>
      </c>
      <c r="AF60" s="1" t="s">
        <v>59</v>
      </c>
      <c r="AG60" s="115">
        <v>-12.3</v>
      </c>
      <c r="AH60" s="39" t="s">
        <v>456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1">
        <v>5257</v>
      </c>
      <c r="AP60" s="295">
        <v>5250</v>
      </c>
      <c r="AQ60" s="300">
        <v>5240</v>
      </c>
      <c r="AR60" s="290">
        <v>574</v>
      </c>
      <c r="AS60" s="289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456</v>
      </c>
      <c r="AI61" s="43">
        <v>24.6</v>
      </c>
      <c r="AJ61" s="43" t="s">
        <v>443</v>
      </c>
      <c r="AK61" s="288">
        <v>-4</v>
      </c>
      <c r="AL61" s="288">
        <v>-35</v>
      </c>
      <c r="AM61" s="288">
        <v>-6</v>
      </c>
      <c r="AN61" s="288">
        <v>-36</v>
      </c>
      <c r="AO61" s="291">
        <v>5250</v>
      </c>
      <c r="AP61" s="295">
        <v>5224</v>
      </c>
      <c r="AQ61" s="300">
        <v>5236</v>
      </c>
      <c r="AR61" s="290">
        <v>572</v>
      </c>
      <c r="AS61" s="289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70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301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3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456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1">
        <v>5230</v>
      </c>
      <c r="AP62" s="295">
        <v>5272</v>
      </c>
      <c r="AQ62" s="300">
        <v>5263</v>
      </c>
      <c r="AR62" s="290">
        <v>436</v>
      </c>
      <c r="AS62" s="289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461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1">
        <v>5157</v>
      </c>
      <c r="AP63" s="295">
        <v>5262</v>
      </c>
      <c r="AQ63" s="300">
        <v>5257</v>
      </c>
      <c r="AR63" s="290">
        <v>299</v>
      </c>
      <c r="AS63" s="289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4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437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1">
        <v>5291</v>
      </c>
      <c r="AP64" s="295">
        <v>5258</v>
      </c>
      <c r="AQ64" s="300">
        <v>5244</v>
      </c>
      <c r="AR64" s="290">
        <v>777</v>
      </c>
      <c r="AS64" s="289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1">
        <v>5244</v>
      </c>
      <c r="AP65" s="63">
        <v>5235</v>
      </c>
      <c r="AQ65" s="300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8">
        <v>-10</v>
      </c>
      <c r="AN66" s="288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459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459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457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458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300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462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9">
        <v>5265</v>
      </c>
      <c r="AP72" s="295">
        <v>5250</v>
      </c>
      <c r="AQ72" s="71"/>
      <c r="AR72" s="290">
        <v>548</v>
      </c>
      <c r="AS72" s="289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8">
        <v>-5</v>
      </c>
      <c r="AL73" s="35">
        <v>-31</v>
      </c>
      <c r="AM73" s="35">
        <v>-4.3</v>
      </c>
      <c r="AN73" s="35">
        <v>-34.1</v>
      </c>
      <c r="AO73" s="301">
        <v>5250</v>
      </c>
      <c r="AP73" s="295">
        <v>5250</v>
      </c>
      <c r="AQ73" s="36"/>
      <c r="AR73" s="290">
        <v>700</v>
      </c>
      <c r="AS73" s="289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5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90">
        <v>0</v>
      </c>
      <c r="AS76" s="289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90">
        <v>0</v>
      </c>
      <c r="AS77" s="289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4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90">
        <v>615</v>
      </c>
      <c r="AS78" s="289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463</v>
      </c>
      <c r="AK79" s="294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90">
        <v>884</v>
      </c>
      <c r="AS79" s="289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425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425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427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428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464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295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455</v>
      </c>
      <c r="BG91" s="32"/>
      <c r="BH91" s="6"/>
      <c r="BI91" s="6"/>
      <c r="BJ91" s="209" t="s">
        <v>256</v>
      </c>
      <c r="BK91" s="261"/>
      <c r="BL91" s="261" t="s">
        <v>434</v>
      </c>
      <c r="BM91" s="261"/>
      <c r="BN91" s="209" t="s">
        <v>434</v>
      </c>
      <c r="BO91" s="261"/>
      <c r="BP91" s="261" t="s">
        <v>256</v>
      </c>
      <c r="BQ91" s="261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5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2"/>
      <c r="BD92" s="262"/>
      <c r="BE92" s="262"/>
      <c r="BF92" s="29" t="s">
        <v>207</v>
      </c>
      <c r="BG92" s="262" t="s">
        <v>21</v>
      </c>
      <c r="BH92" s="262" t="s">
        <v>208</v>
      </c>
      <c r="BI92" s="262" t="s">
        <v>21</v>
      </c>
      <c r="BJ92" s="271" t="s">
        <v>257</v>
      </c>
      <c r="BK92" s="263"/>
      <c r="BL92" s="263" t="s">
        <v>257</v>
      </c>
      <c r="BM92" s="263"/>
      <c r="BN92" s="271" t="s">
        <v>435</v>
      </c>
      <c r="BO92" s="263"/>
      <c r="BP92" s="263" t="s">
        <v>435</v>
      </c>
      <c r="BQ92" s="263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10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4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456</v>
      </c>
      <c r="AI94" s="27">
        <v>34.700000000000003</v>
      </c>
      <c r="AJ94" s="27" t="s">
        <v>62</v>
      </c>
      <c r="AK94" s="303">
        <v>-6</v>
      </c>
      <c r="AL94" s="303">
        <v>-33</v>
      </c>
      <c r="AM94" s="303">
        <v>-6</v>
      </c>
      <c r="AN94" s="303">
        <v>-33</v>
      </c>
      <c r="AO94" s="248">
        <v>5266</v>
      </c>
      <c r="AP94" s="1">
        <v>5258</v>
      </c>
      <c r="AQ94" s="313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478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6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465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4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8">
        <v>-6</v>
      </c>
      <c r="AN95" s="288">
        <v>-35</v>
      </c>
      <c r="AO95" s="5">
        <v>5240</v>
      </c>
      <c r="AP95" s="38">
        <v>5240</v>
      </c>
      <c r="AQ95" s="313"/>
      <c r="AR95" s="106">
        <v>405</v>
      </c>
      <c r="AS95" s="113">
        <v>155</v>
      </c>
      <c r="AT95" s="46">
        <v>16.3</v>
      </c>
      <c r="AU95" s="1">
        <v>1996</v>
      </c>
      <c r="AV95" s="1" t="s">
        <v>478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6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465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4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443</v>
      </c>
      <c r="AK96" s="35">
        <v>-3.9</v>
      </c>
      <c r="AL96" s="35">
        <v>-32.9</v>
      </c>
      <c r="AM96" s="288">
        <v>-4</v>
      </c>
      <c r="AN96" s="63">
        <v>-34</v>
      </c>
      <c r="AO96" s="5">
        <v>5254</v>
      </c>
      <c r="AP96" s="1">
        <v>5260</v>
      </c>
      <c r="AQ96" s="313">
        <v>5249</v>
      </c>
      <c r="AR96" s="106">
        <v>0</v>
      </c>
      <c r="AS96" s="113"/>
      <c r="AT96" s="46">
        <v>15.8</v>
      </c>
      <c r="AU96" s="1">
        <v>1996</v>
      </c>
      <c r="AV96" s="1" t="s">
        <v>478</v>
      </c>
      <c r="AW96" s="46">
        <v>-29</v>
      </c>
      <c r="AX96" s="1">
        <v>1931</v>
      </c>
      <c r="AY96" s="1" t="s">
        <v>483</v>
      </c>
      <c r="AZ96" s="1"/>
      <c r="BA96" s="1"/>
      <c r="BB96" s="1"/>
      <c r="BC96" s="266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6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300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4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466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3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6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6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4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3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482</v>
      </c>
      <c r="AZ98" s="38"/>
      <c r="BA98" s="38"/>
      <c r="BB98" s="38"/>
      <c r="BC98" s="266">
        <v>-3</v>
      </c>
      <c r="BD98" s="52">
        <v>1963</v>
      </c>
      <c r="BE98" s="264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6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4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262</v>
      </c>
      <c r="AG99" s="55">
        <v>-12.8</v>
      </c>
      <c r="AH99" s="11" t="s">
        <v>81</v>
      </c>
      <c r="AI99" s="43">
        <v>20</v>
      </c>
      <c r="AJ99" s="43" t="s">
        <v>467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3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6">
        <v>-9.9</v>
      </c>
      <c r="BD99" s="52">
        <v>1969</v>
      </c>
      <c r="BE99" s="264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6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4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468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3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6">
        <v>-5.2</v>
      </c>
      <c r="BD100" s="52">
        <v>1969</v>
      </c>
      <c r="BE100" s="264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6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4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468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3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479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6">
        <v>-2.6</v>
      </c>
      <c r="BD101" s="52">
        <v>1958</v>
      </c>
      <c r="BE101" s="264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2">
        <v>-18.559999999999999</v>
      </c>
      <c r="BO101" s="161">
        <v>1969</v>
      </c>
      <c r="BP101" s="162">
        <v>6.17</v>
      </c>
      <c r="BQ101" s="139">
        <v>2004</v>
      </c>
      <c r="BR101" s="306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4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8">
        <v>-3</v>
      </c>
      <c r="AL102" s="288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3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6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70">
        <v>-18.66</v>
      </c>
      <c r="BO102" s="161">
        <v>1969</v>
      </c>
      <c r="BP102" s="171">
        <v>7.04</v>
      </c>
      <c r="BQ102" s="139">
        <v>2004</v>
      </c>
      <c r="BR102" s="306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4">
        <v>-1.5</v>
      </c>
      <c r="AA103" s="52">
        <v>2011</v>
      </c>
      <c r="AB103" s="153">
        <v>3.1</v>
      </c>
      <c r="AC103" s="54">
        <v>12.3</v>
      </c>
      <c r="AD103" s="1" t="s">
        <v>457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3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480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6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7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4">
        <v>-2</v>
      </c>
      <c r="AA104" s="52">
        <v>1958</v>
      </c>
      <c r="AB104" s="153">
        <v>4.0999999999999996</v>
      </c>
      <c r="AC104" s="311">
        <v>15</v>
      </c>
      <c r="AD104" s="1" t="s">
        <v>57</v>
      </c>
      <c r="AE104" s="312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468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3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6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465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4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279</v>
      </c>
      <c r="AG105" s="178">
        <v>-3.5</v>
      </c>
      <c r="AH105" s="11" t="s">
        <v>469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3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6">
        <v>-0.8</v>
      </c>
      <c r="BD105" s="52">
        <v>1950</v>
      </c>
      <c r="BE105" s="6"/>
      <c r="BF105" s="270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7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300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4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443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3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481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6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7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4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3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481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6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7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4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470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3">
        <v>5318</v>
      </c>
      <c r="AR108" s="106">
        <v>416</v>
      </c>
      <c r="AS108" s="314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6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7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4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468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3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6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7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300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4">
        <v>-1.2</v>
      </c>
      <c r="AA110" s="52">
        <v>1987</v>
      </c>
      <c r="AB110" s="153">
        <v>-2.7</v>
      </c>
      <c r="AC110" s="311">
        <v>2.9</v>
      </c>
      <c r="AD110" s="1" t="s">
        <v>459</v>
      </c>
      <c r="AE110" s="24">
        <v>-18</v>
      </c>
      <c r="AF110" s="1" t="s">
        <v>58</v>
      </c>
      <c r="AG110" s="279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3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6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7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4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458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3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6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7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4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472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3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6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7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4">
        <v>-2.4</v>
      </c>
      <c r="AA113" s="52">
        <v>1981</v>
      </c>
      <c r="AB113" s="153">
        <v>1.2</v>
      </c>
      <c r="AC113" s="54">
        <v>9.3000000000000007</v>
      </c>
      <c r="AD113" s="1" t="s">
        <v>471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3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6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7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4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482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6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7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300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4">
        <v>-1</v>
      </c>
      <c r="AA115" s="52">
        <v>1979</v>
      </c>
      <c r="AB115" s="153">
        <v>-0.9</v>
      </c>
      <c r="AC115" s="54">
        <v>7.3</v>
      </c>
      <c r="AD115" s="1" t="s">
        <v>473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8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6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5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4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12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6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5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4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468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3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6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9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4">
        <v>-3.5</v>
      </c>
      <c r="AA118" s="52">
        <v>1975</v>
      </c>
      <c r="AB118" s="153">
        <v>4</v>
      </c>
      <c r="AC118" s="54">
        <v>12.6</v>
      </c>
      <c r="AD118" s="1" t="s">
        <v>474</v>
      </c>
      <c r="AE118" s="24">
        <v>-3.2</v>
      </c>
      <c r="AF118" s="1" t="s">
        <v>58</v>
      </c>
      <c r="AG118" s="55">
        <v>-7.4</v>
      </c>
      <c r="AH118" s="11" t="s">
        <v>475</v>
      </c>
      <c r="AI118" s="43">
        <v>90</v>
      </c>
      <c r="AJ118" s="3" t="s">
        <v>476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3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6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4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262</v>
      </c>
      <c r="AG119" s="55">
        <v>-6.9</v>
      </c>
      <c r="AH119" s="11" t="s">
        <v>475</v>
      </c>
      <c r="AI119" s="43">
        <v>69.7</v>
      </c>
      <c r="AJ119" s="3" t="s">
        <v>476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3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6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4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477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6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300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4">
        <v>-2</v>
      </c>
      <c r="AA121" s="52">
        <v>1985</v>
      </c>
      <c r="AB121" s="153">
        <v>2.1</v>
      </c>
      <c r="AC121" s="54">
        <v>11.1</v>
      </c>
      <c r="AD121" s="1" t="s">
        <v>456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6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4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6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4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484</v>
      </c>
      <c r="AI123" s="43">
        <v>15.2</v>
      </c>
      <c r="AJ123" s="3" t="s">
        <v>477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6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4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484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4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425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425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427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428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295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256</v>
      </c>
      <c r="BK136" s="261"/>
      <c r="BL136" s="261" t="s">
        <v>434</v>
      </c>
      <c r="BM136" s="261"/>
      <c r="BN136" s="209" t="s">
        <v>434</v>
      </c>
      <c r="BO136" s="261"/>
      <c r="BP136" s="261" t="s">
        <v>256</v>
      </c>
      <c r="BQ136" s="261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5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2" t="s">
        <v>33</v>
      </c>
      <c r="BD137" s="262" t="s">
        <v>41</v>
      </c>
      <c r="BE137" s="262"/>
      <c r="BF137" s="29" t="s">
        <v>207</v>
      </c>
      <c r="BG137" s="262" t="s">
        <v>21</v>
      </c>
      <c r="BH137" s="262" t="s">
        <v>208</v>
      </c>
      <c r="BI137" s="262" t="s">
        <v>21</v>
      </c>
      <c r="BJ137" s="271" t="s">
        <v>257</v>
      </c>
      <c r="BK137" s="263"/>
      <c r="BL137" s="263" t="s">
        <v>257</v>
      </c>
      <c r="BM137" s="263"/>
      <c r="BN137" s="271" t="s">
        <v>435</v>
      </c>
      <c r="BO137" s="263"/>
      <c r="BP137" s="263" t="s">
        <v>435</v>
      </c>
      <c r="BQ137" s="263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487</v>
      </c>
      <c r="W138" s="32"/>
      <c r="X138" s="32" t="s">
        <v>488</v>
      </c>
      <c r="Y138" s="6"/>
      <c r="Z138" s="13" t="s">
        <v>488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493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455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458</v>
      </c>
      <c r="AI139" s="43">
        <v>1.7</v>
      </c>
      <c r="AJ139" s="43" t="s">
        <v>476</v>
      </c>
      <c r="AK139" s="35">
        <v>1</v>
      </c>
      <c r="AL139" s="35">
        <v>-26.7</v>
      </c>
      <c r="AM139" s="35">
        <v>0</v>
      </c>
      <c r="AN139" s="35">
        <v>-27.7</v>
      </c>
      <c r="AO139" s="291">
        <v>5365</v>
      </c>
      <c r="AP139" s="49">
        <v>5363</v>
      </c>
      <c r="AQ139" s="36"/>
      <c r="AR139" s="106">
        <v>1620</v>
      </c>
      <c r="AS139" s="290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70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458</v>
      </c>
      <c r="AI140" s="43">
        <v>4.2</v>
      </c>
      <c r="AJ140" s="43" t="s">
        <v>472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473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1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485</v>
      </c>
      <c r="AK142" s="35">
        <v>-2.9</v>
      </c>
      <c r="AL142" s="35">
        <v>-23.5</v>
      </c>
      <c r="AM142" s="35">
        <v>0</v>
      </c>
      <c r="AN142" s="63">
        <v>-26.3</v>
      </c>
      <c r="AO142" s="291">
        <v>5385</v>
      </c>
      <c r="AP142" s="301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486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7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490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474</v>
      </c>
      <c r="AE145" s="24">
        <v>-0.8</v>
      </c>
      <c r="AF145" s="1" t="s">
        <v>83</v>
      </c>
      <c r="AG145" s="55">
        <v>-1.8</v>
      </c>
      <c r="AH145" s="11" t="s">
        <v>491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70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474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489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463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321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321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463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1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321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494</v>
      </c>
      <c r="AK153" s="35">
        <v>-2.5</v>
      </c>
      <c r="AL153" s="35">
        <v>-24.1</v>
      </c>
      <c r="AM153" s="35">
        <v>-7.3</v>
      </c>
      <c r="AN153" s="35">
        <v>-29.7</v>
      </c>
      <c r="AO153" s="291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341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321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468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1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321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495</v>
      </c>
      <c r="AK155" s="35">
        <v>-7.9</v>
      </c>
      <c r="AL155" s="35">
        <v>-24.5</v>
      </c>
      <c r="AM155" s="42">
        <v>-6.7</v>
      </c>
      <c r="AN155" s="42">
        <v>-15.5</v>
      </c>
      <c r="AO155" s="291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496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1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468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1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468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1">
        <v>5209</v>
      </c>
      <c r="AP158" s="49">
        <v>5186</v>
      </c>
      <c r="AQ158" s="66"/>
      <c r="AR158" s="106">
        <v>478</v>
      </c>
      <c r="AS158" s="317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460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1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497</v>
      </c>
      <c r="AI160" s="43">
        <v>3.8</v>
      </c>
      <c r="AJ160" s="3" t="s">
        <v>476</v>
      </c>
      <c r="AK160" s="35">
        <v>-2.5</v>
      </c>
      <c r="AL160" s="35">
        <v>-22.3</v>
      </c>
      <c r="AM160" s="35">
        <v>7.6</v>
      </c>
      <c r="AN160" s="35">
        <v>3.4</v>
      </c>
      <c r="AO160" s="291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498</v>
      </c>
      <c r="AI161" s="43">
        <v>1.6</v>
      </c>
      <c r="AJ161" s="3" t="s">
        <v>494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499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500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7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482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470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501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7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437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8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7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502</v>
      </c>
      <c r="AK168" s="58">
        <v>-6</v>
      </c>
      <c r="AL168" s="58">
        <v>-26</v>
      </c>
      <c r="AM168" s="70">
        <v>-9</v>
      </c>
      <c r="AN168" s="70">
        <v>-26</v>
      </c>
      <c r="AO168" s="301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425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425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427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428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256</v>
      </c>
      <c r="BK180" s="261"/>
      <c r="BL180" s="261" t="s">
        <v>434</v>
      </c>
      <c r="BM180" s="261"/>
      <c r="BN180" s="209" t="s">
        <v>434</v>
      </c>
      <c r="BO180" s="261"/>
      <c r="BP180" s="261" t="s">
        <v>256</v>
      </c>
      <c r="BQ180" s="261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2" t="s">
        <v>33</v>
      </c>
      <c r="BE181" s="6"/>
      <c r="BF181" s="5">
        <v>5</v>
      </c>
      <c r="BG181" s="6"/>
      <c r="BH181" s="6"/>
      <c r="BI181" s="6"/>
      <c r="BJ181" s="271" t="s">
        <v>257</v>
      </c>
      <c r="BK181" s="263"/>
      <c r="BL181" s="263" t="s">
        <v>257</v>
      </c>
      <c r="BM181" s="263"/>
      <c r="BN181" s="271" t="s">
        <v>435</v>
      </c>
      <c r="BO181" s="263"/>
      <c r="BP181" s="263" t="s">
        <v>435</v>
      </c>
      <c r="BQ181" s="263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2"/>
      <c r="BF182" s="29" t="s">
        <v>207</v>
      </c>
      <c r="BG182" s="262" t="s">
        <v>21</v>
      </c>
      <c r="BH182" s="262" t="s">
        <v>208</v>
      </c>
      <c r="BI182" s="262" t="s">
        <v>21</v>
      </c>
      <c r="BJ182" s="29"/>
      <c r="BK182" s="262"/>
      <c r="BL182" s="262"/>
      <c r="BM182" s="262"/>
      <c r="BN182" s="29"/>
      <c r="BO182" s="262"/>
      <c r="BP182" s="262"/>
      <c r="BQ182" s="262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2" t="s">
        <v>41</v>
      </c>
      <c r="BE183" s="6"/>
      <c r="BF183" s="13" t="s">
        <v>455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482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504</v>
      </c>
      <c r="AK184" s="35">
        <v>-7.7</v>
      </c>
      <c r="AL184" s="35">
        <v>-25.1</v>
      </c>
      <c r="AM184" s="35">
        <v>-7.7</v>
      </c>
      <c r="AN184" s="35">
        <v>-25.1</v>
      </c>
      <c r="AO184" s="291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476</v>
      </c>
      <c r="AK185" s="35">
        <v>-6.1</v>
      </c>
      <c r="AL185" s="35">
        <v>-23.9</v>
      </c>
      <c r="AM185" s="35">
        <v>-6.1</v>
      </c>
      <c r="AN185" s="35">
        <v>-23.9</v>
      </c>
      <c r="AO185" s="291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508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70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2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1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506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505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1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70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1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8">
        <v>0</v>
      </c>
      <c r="AL190" s="288">
        <v>-26</v>
      </c>
      <c r="AM190" s="288">
        <v>0</v>
      </c>
      <c r="AN190" s="288">
        <v>-26</v>
      </c>
      <c r="AO190" s="296">
        <v>5350</v>
      </c>
      <c r="AP190" s="301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260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507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9">
        <v>-0.1</v>
      </c>
      <c r="AL191" s="299">
        <v>-22.3</v>
      </c>
      <c r="AM191" s="35">
        <v>-1.5</v>
      </c>
      <c r="AN191" s="35">
        <v>-26.5</v>
      </c>
      <c r="AO191" s="291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9">
        <v>-3.5</v>
      </c>
      <c r="AL192" s="288">
        <v>-26</v>
      </c>
      <c r="AM192" s="42">
        <v>-4.0999999999999996</v>
      </c>
      <c r="AN192" s="42">
        <v>-26.1</v>
      </c>
      <c r="AO192" s="296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509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8">
        <v>-2</v>
      </c>
      <c r="AN193" s="288">
        <v>-29</v>
      </c>
      <c r="AO193" s="291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510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512</v>
      </c>
      <c r="AK194" s="35">
        <v>-2.1</v>
      </c>
      <c r="AL194" s="35">
        <v>-23.9</v>
      </c>
      <c r="AM194" s="42">
        <v>-3.3</v>
      </c>
      <c r="AN194" s="42">
        <v>-29.9</v>
      </c>
      <c r="AO194" s="291">
        <v>5322</v>
      </c>
      <c r="AP194" s="49">
        <v>5299</v>
      </c>
      <c r="AQ194" s="66"/>
      <c r="AR194" s="106">
        <v>1150</v>
      </c>
      <c r="AS194" s="319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21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474</v>
      </c>
      <c r="AG195" s="55">
        <v>-7.2</v>
      </c>
      <c r="AH195" s="11" t="s">
        <v>88</v>
      </c>
      <c r="AI195" s="43">
        <v>15.1</v>
      </c>
      <c r="AJ195" s="43" t="s">
        <v>482</v>
      </c>
      <c r="AK195" s="70">
        <v>-3</v>
      </c>
      <c r="AL195" s="70">
        <v>-30</v>
      </c>
      <c r="AM195" s="42">
        <v>-1.7</v>
      </c>
      <c r="AN195" s="42">
        <v>-30.7</v>
      </c>
      <c r="AO195" s="291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91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511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513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474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91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514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476</v>
      </c>
      <c r="AK200" s="35">
        <v>-2.7</v>
      </c>
      <c r="AL200" s="35">
        <v>-26.7</v>
      </c>
      <c r="AM200" s="35">
        <v>-3</v>
      </c>
      <c r="AN200" s="35">
        <v>-30</v>
      </c>
      <c r="AO200" s="291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514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457</v>
      </c>
      <c r="AK201" s="35">
        <v>-1.3</v>
      </c>
      <c r="AL201" s="288">
        <v>-30</v>
      </c>
      <c r="AM201" s="63">
        <v>-1</v>
      </c>
      <c r="AN201" s="63">
        <v>-30</v>
      </c>
      <c r="AO201" s="296">
        <v>5300</v>
      </c>
      <c r="AP201" s="301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515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514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518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8">
        <v>-2</v>
      </c>
      <c r="AN202" s="288">
        <v>-24</v>
      </c>
      <c r="AO202" s="296">
        <v>5340</v>
      </c>
      <c r="AP202" s="301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516</v>
      </c>
      <c r="BS202" s="11" t="s">
        <v>517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437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514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91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516</v>
      </c>
      <c r="BS204" s="11" t="s">
        <v>520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91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4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514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91">
        <v>5413</v>
      </c>
      <c r="AP206" s="49">
        <v>5427</v>
      </c>
      <c r="AQ206" s="320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4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514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519</v>
      </c>
      <c r="AG207" s="55">
        <v>-0.4</v>
      </c>
      <c r="AH207" s="11" t="s">
        <v>88</v>
      </c>
      <c r="AI207" s="43">
        <v>58.1</v>
      </c>
      <c r="AJ207" s="3" t="s">
        <v>494</v>
      </c>
      <c r="AK207" s="35">
        <v>0</v>
      </c>
      <c r="AL207" s="35">
        <v>-22.7</v>
      </c>
      <c r="AM207" s="42">
        <v>0.4</v>
      </c>
      <c r="AN207" s="42">
        <v>-22.3</v>
      </c>
      <c r="AO207" s="291">
        <v>5419</v>
      </c>
      <c r="AP207" s="49">
        <v>5429</v>
      </c>
      <c r="AQ207" s="320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514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477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514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484</v>
      </c>
      <c r="AI209" s="43">
        <v>50.5</v>
      </c>
      <c r="AJ209" s="3" t="s">
        <v>494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4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514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519</v>
      </c>
      <c r="AG210" s="55">
        <v>-2.1</v>
      </c>
      <c r="AH210" s="11" t="s">
        <v>88</v>
      </c>
      <c r="AI210" s="43">
        <v>28.3</v>
      </c>
      <c r="AJ210" s="3" t="s">
        <v>494</v>
      </c>
      <c r="AK210" s="35">
        <v>-2</v>
      </c>
      <c r="AL210" s="35">
        <v>-22</v>
      </c>
      <c r="AM210" s="35">
        <v>-2</v>
      </c>
      <c r="AN210" s="35">
        <v>-22</v>
      </c>
      <c r="AO210" s="301">
        <v>5420</v>
      </c>
      <c r="AP210" s="301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514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484</v>
      </c>
      <c r="AI211" s="43">
        <v>8.3000000000000007</v>
      </c>
      <c r="AJ211" s="3" t="s">
        <v>494</v>
      </c>
      <c r="AK211" s="35">
        <v>-1.5</v>
      </c>
      <c r="AL211" s="299">
        <v>-22</v>
      </c>
      <c r="AM211" s="35">
        <v>-2.1</v>
      </c>
      <c r="AN211" s="35">
        <v>-23.1</v>
      </c>
      <c r="AO211" s="301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514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473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4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514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507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514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521</v>
      </c>
      <c r="AG214" s="55">
        <v>0.9</v>
      </c>
      <c r="AH214" s="11" t="s">
        <v>61</v>
      </c>
      <c r="AI214" s="43">
        <v>60.2</v>
      </c>
      <c r="AJ214" s="3" t="s">
        <v>522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5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514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426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425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428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527</v>
      </c>
      <c r="AY228" s="1"/>
      <c r="AZ228" s="1" t="s">
        <v>1</v>
      </c>
      <c r="BA228" s="1" t="s">
        <v>526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256</v>
      </c>
      <c r="BK228" s="261"/>
      <c r="BL228" s="261" t="s">
        <v>434</v>
      </c>
      <c r="BM228" s="261"/>
      <c r="BN228" s="209" t="s">
        <v>434</v>
      </c>
      <c r="BO228" s="261"/>
      <c r="BP228" s="261" t="s">
        <v>256</v>
      </c>
      <c r="BQ228" s="261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2" t="s">
        <v>33</v>
      </c>
      <c r="BD229" s="262" t="s">
        <v>41</v>
      </c>
      <c r="BE229" s="262"/>
      <c r="BF229" s="29" t="s">
        <v>207</v>
      </c>
      <c r="BG229" s="262" t="s">
        <v>21</v>
      </c>
      <c r="BH229" s="262" t="s">
        <v>208</v>
      </c>
      <c r="BI229" s="262" t="s">
        <v>21</v>
      </c>
      <c r="BJ229" s="271" t="s">
        <v>257</v>
      </c>
      <c r="BK229" s="263"/>
      <c r="BL229" s="263" t="s">
        <v>257</v>
      </c>
      <c r="BM229" s="263"/>
      <c r="BN229" s="271" t="s">
        <v>435</v>
      </c>
      <c r="BO229" s="263"/>
      <c r="BP229" s="263" t="s">
        <v>435</v>
      </c>
      <c r="BQ229" s="263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75">
        <f>AVERAGE(B231:I231)</f>
        <v>9.5874999999999986</v>
      </c>
      <c r="M231" s="42">
        <v>8.1</v>
      </c>
      <c r="N231" s="43">
        <v>11.5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477</v>
      </c>
      <c r="AK231" s="35">
        <v>1.8</v>
      </c>
      <c r="AL231" s="35">
        <v>-26.5</v>
      </c>
      <c r="AM231" s="35">
        <v>0.8</v>
      </c>
      <c r="AN231" s="35">
        <v>-26.1</v>
      </c>
      <c r="AO231" s="291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514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75">
        <f t="shared" ref="L232:L260" si="13">AVERAGE(B232:I232)</f>
        <v>9.1749999999999989</v>
      </c>
      <c r="M232" s="42">
        <v>8.1999999999999993</v>
      </c>
      <c r="N232" s="43">
        <v>4.2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523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525</v>
      </c>
      <c r="AK232" s="35">
        <v>0.2</v>
      </c>
      <c r="AL232" s="35">
        <v>-25.3</v>
      </c>
      <c r="AM232" s="35">
        <v>0.2</v>
      </c>
      <c r="AN232" s="35">
        <v>-26.1</v>
      </c>
      <c r="AO232" s="291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514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13.6</v>
      </c>
      <c r="L233" s="7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524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514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75">
        <f t="shared" si="13"/>
        <v>10.374999999999998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462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514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7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523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456</v>
      </c>
      <c r="AK235" s="35">
        <v>-0.9</v>
      </c>
      <c r="AL235" s="35">
        <v>-29.7</v>
      </c>
      <c r="AM235" s="35">
        <v>-0.9</v>
      </c>
      <c r="AN235" s="35">
        <v>-28.7</v>
      </c>
      <c r="AO235" s="290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514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15.4</v>
      </c>
      <c r="L236" s="7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477</v>
      </c>
      <c r="AK236" s="35">
        <v>0.4</v>
      </c>
      <c r="AL236" s="35">
        <v>-23.9</v>
      </c>
      <c r="AM236" s="42">
        <v>1.4</v>
      </c>
      <c r="AN236" s="42">
        <v>-21.9</v>
      </c>
      <c r="AO236" s="291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514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7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456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514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75">
        <f t="shared" si="13"/>
        <v>11.95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456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91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514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7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521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91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514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7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91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529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514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7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519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91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530</v>
      </c>
      <c r="AZ241" s="42">
        <v>-10.5</v>
      </c>
      <c r="BA241" s="1" t="s">
        <v>529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514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7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91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529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514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75">
        <f t="shared" si="13"/>
        <v>11.837499999999999</v>
      </c>
      <c r="M243" s="42">
        <v>8.9</v>
      </c>
      <c r="N243" s="43"/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476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91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529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514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7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531</v>
      </c>
      <c r="AG244" s="55">
        <v>1.9</v>
      </c>
      <c r="AH244" s="11" t="s">
        <v>56</v>
      </c>
      <c r="AI244" s="43">
        <v>15.5</v>
      </c>
      <c r="AJ244" s="43" t="s">
        <v>477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91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514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</v>
      </c>
      <c r="L245" s="75">
        <f t="shared" si="13"/>
        <v>11.9375</v>
      </c>
      <c r="M245" s="42">
        <v>9.1</v>
      </c>
      <c r="N245" s="43"/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91">
        <v>5495</v>
      </c>
      <c r="AP245" s="301">
        <v>5499</v>
      </c>
      <c r="AQ245" s="320"/>
      <c r="AR245" s="290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491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514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7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532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477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491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7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462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491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7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531</v>
      </c>
      <c r="AG248" s="55">
        <v>2.2000000000000002</v>
      </c>
      <c r="AH248" s="11" t="s">
        <v>56</v>
      </c>
      <c r="AI248" s="43">
        <v>32.700000000000003</v>
      </c>
      <c r="AJ248" s="43" t="s">
        <v>533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534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7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12.7</v>
      </c>
      <c r="L250" s="7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531</v>
      </c>
      <c r="AG250" s="55">
        <v>1.9</v>
      </c>
      <c r="AH250" s="11" t="s">
        <v>56</v>
      </c>
      <c r="AI250" s="43">
        <v>41.5</v>
      </c>
      <c r="AJ250" s="3" t="s">
        <v>535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7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536</v>
      </c>
      <c r="AK251" s="35">
        <v>1.2</v>
      </c>
      <c r="AL251" s="35">
        <v>-20.9</v>
      </c>
      <c r="AM251" s="35">
        <v>0.6</v>
      </c>
      <c r="AN251" s="35">
        <v>-21.7</v>
      </c>
      <c r="AO251" s="291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4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7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538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537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91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75">
        <f t="shared" si="13"/>
        <v>11.449999999999998</v>
      </c>
      <c r="M253" s="42">
        <v>9.5</v>
      </c>
      <c r="N253" s="43">
        <v>0</v>
      </c>
      <c r="O253" s="62"/>
      <c r="P253" s="45">
        <v>9.4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539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476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75">
        <f t="shared" si="13"/>
        <v>11.149999999999999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502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91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7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531</v>
      </c>
      <c r="AG255" s="55">
        <v>1.4</v>
      </c>
      <c r="AH255" s="11" t="s">
        <v>88</v>
      </c>
      <c r="AI255" s="43">
        <v>84.5</v>
      </c>
      <c r="AJ255" s="3" t="s">
        <v>476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91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7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509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491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10.4</v>
      </c>
      <c r="K257" s="53">
        <v>15</v>
      </c>
      <c r="L257" s="75">
        <f t="shared" si="13"/>
        <v>12.35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491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7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519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75">
        <f t="shared" si="13"/>
        <v>10.4625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540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75">
        <f t="shared" si="13"/>
        <v>10.25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541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8.9766666666666666</v>
      </c>
      <c r="K263" s="54">
        <f t="shared" si="14"/>
        <v>13.783333333333335</v>
      </c>
      <c r="L263" s="75">
        <v>11.2</v>
      </c>
      <c r="M263" s="42"/>
      <c r="N263" s="43">
        <v>116.9</v>
      </c>
      <c r="O263" s="43"/>
      <c r="P263" s="147">
        <v>115.6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6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6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426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425</v>
      </c>
      <c r="Z267" s="13"/>
      <c r="AA267" s="6"/>
      <c r="AB267" s="153">
        <v>9.1</v>
      </c>
      <c r="AC267" s="26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427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428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255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1"/>
      <c r="BA273" s="1"/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AZ274" s="1"/>
      <c r="BA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256</v>
      </c>
      <c r="BK274" s="261"/>
      <c r="BL274" s="261" t="s">
        <v>434</v>
      </c>
      <c r="BM274" s="261"/>
      <c r="BN274" s="209" t="s">
        <v>434</v>
      </c>
      <c r="BO274" s="261"/>
      <c r="BP274" s="261" t="s">
        <v>256</v>
      </c>
      <c r="BQ274" s="261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2" t="s">
        <v>33</v>
      </c>
      <c r="BD275" s="262" t="s">
        <v>41</v>
      </c>
      <c r="BE275" s="262"/>
      <c r="BF275" s="29" t="s">
        <v>207</v>
      </c>
      <c r="BG275" s="262" t="s">
        <v>21</v>
      </c>
      <c r="BH275" s="262" t="s">
        <v>208</v>
      </c>
      <c r="BI275" s="262" t="s">
        <v>21</v>
      </c>
      <c r="BJ275" s="271" t="s">
        <v>257</v>
      </c>
      <c r="BK275" s="263"/>
      <c r="BL275" s="263" t="s">
        <v>257</v>
      </c>
      <c r="BM275" s="263"/>
      <c r="BN275" s="271" t="s">
        <v>435</v>
      </c>
      <c r="BO275" s="263"/>
      <c r="BP275" s="263" t="s">
        <v>435</v>
      </c>
      <c r="BQ275" s="263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2012</v>
      </c>
      <c r="BS276" s="11"/>
      <c r="BT276" s="1"/>
    </row>
    <row r="277" spans="1:72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4"/>
      <c r="L277" s="75"/>
      <c r="M277" s="42">
        <v>10</v>
      </c>
      <c r="N277" s="159"/>
      <c r="O277" s="160"/>
      <c r="P277" s="45"/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4.5</v>
      </c>
      <c r="Y277" s="47">
        <v>1954</v>
      </c>
      <c r="Z277" s="46">
        <v>9.1</v>
      </c>
      <c r="AA277" s="51">
        <v>1885</v>
      </c>
      <c r="AB277" s="153"/>
      <c r="AC277" s="80"/>
      <c r="AD277" s="1"/>
      <c r="AE277" s="10"/>
      <c r="AF277" s="1"/>
      <c r="AG277" s="1"/>
      <c r="AH277" s="1"/>
      <c r="AI277" s="274"/>
      <c r="AJ277" s="275"/>
      <c r="AK277" s="42"/>
      <c r="AL277" s="42"/>
      <c r="AM277" s="42"/>
      <c r="AN277" s="42"/>
      <c r="AO277" s="60"/>
      <c r="AP277" s="47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/>
      <c r="BA277" s="1"/>
      <c r="BB277" s="1"/>
      <c r="BC277" s="266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4"/>
      <c r="L278" s="75"/>
      <c r="M278" s="42">
        <v>10.1</v>
      </c>
      <c r="N278" s="159"/>
      <c r="O278" s="163"/>
      <c r="P278" s="45"/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/>
      <c r="AC278" s="54"/>
      <c r="AD278" s="55"/>
      <c r="AE278" s="10"/>
      <c r="AF278" s="11"/>
      <c r="AG278" s="55"/>
      <c r="AH278" s="11"/>
      <c r="AI278" s="276"/>
      <c r="AJ278" s="277"/>
      <c r="AK278" s="42"/>
      <c r="AL278" s="42"/>
      <c r="AM278" s="42"/>
      <c r="AN278" s="42"/>
      <c r="AO278" s="60"/>
      <c r="AP278" s="1"/>
      <c r="AQ278" s="36"/>
      <c r="AR278" s="5"/>
      <c r="AS278" s="6"/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/>
      <c r="BA278" s="1"/>
      <c r="BB278" s="1"/>
      <c r="BC278" s="266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4"/>
      <c r="L279" s="75"/>
      <c r="M279" s="42">
        <v>10.1</v>
      </c>
      <c r="N279" s="159"/>
      <c r="O279" s="160"/>
      <c r="P279" s="45"/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/>
      <c r="AC279" s="54"/>
      <c r="AD279" s="11"/>
      <c r="AE279" s="24"/>
      <c r="AF279" s="1"/>
      <c r="AG279" s="55"/>
      <c r="AH279" s="11"/>
      <c r="AI279" s="276"/>
      <c r="AJ279" s="276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/>
      <c r="BA279" s="1"/>
      <c r="BB279" s="1"/>
      <c r="BC279" s="266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4"/>
      <c r="L280" s="75"/>
      <c r="M280" s="42">
        <v>10.199999999999999</v>
      </c>
      <c r="N280" s="159"/>
      <c r="O280" s="163"/>
      <c r="P280" s="45"/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21.9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/>
      <c r="AC280" s="54"/>
      <c r="AD280" s="11"/>
      <c r="AE280" s="24"/>
      <c r="AF280" s="1"/>
      <c r="AG280" s="55"/>
      <c r="AH280" s="11"/>
      <c r="AI280" s="276"/>
      <c r="AJ280" s="277"/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-3.1</v>
      </c>
      <c r="AX280" s="47">
        <v>1887</v>
      </c>
      <c r="AY280" s="1" t="s">
        <v>168</v>
      </c>
      <c r="AZ280" s="1"/>
      <c r="BA280" s="1"/>
      <c r="BB280" s="1"/>
      <c r="BC280" s="266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4"/>
      <c r="L281" s="75"/>
      <c r="M281" s="42">
        <v>10.199999999999999</v>
      </c>
      <c r="N281" s="159"/>
      <c r="O281" s="163"/>
      <c r="P281" s="45"/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19</v>
      </c>
      <c r="W281" s="47">
        <v>2009</v>
      </c>
      <c r="X281" s="76">
        <v>4.0999999999999996</v>
      </c>
      <c r="Y281" s="47">
        <v>1970</v>
      </c>
      <c r="Z281" s="46">
        <v>8.6</v>
      </c>
      <c r="AA281" s="51">
        <v>1993</v>
      </c>
      <c r="AB281" s="153"/>
      <c r="AC281" s="54"/>
      <c r="AD281" s="11"/>
      <c r="AE281" s="24"/>
      <c r="AF281" s="1"/>
      <c r="AG281" s="55"/>
      <c r="AH281" s="11"/>
      <c r="AI281" s="276"/>
      <c r="AJ281" s="276"/>
      <c r="AK281" s="42"/>
      <c r="AL281" s="42"/>
      <c r="AM281" s="42"/>
      <c r="AN281" s="42"/>
      <c r="AO281" s="60"/>
      <c r="AP281" s="47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/>
      <c r="BA281" s="1"/>
      <c r="BB281" s="1"/>
      <c r="BC281" s="266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4"/>
      <c r="L282" s="75"/>
      <c r="M282" s="42">
        <v>10.3</v>
      </c>
      <c r="N282" s="159"/>
      <c r="O282" s="163"/>
      <c r="P282" s="45"/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/>
      <c r="AC282" s="54"/>
      <c r="AD282" s="11"/>
      <c r="AE282" s="24"/>
      <c r="AF282" s="1"/>
      <c r="AG282" s="55"/>
      <c r="AH282" s="11"/>
      <c r="AI282" s="276"/>
      <c r="AJ282" s="276"/>
      <c r="AK282" s="42"/>
      <c r="AL282" s="42"/>
      <c r="AM282" s="42"/>
      <c r="AN282" s="42"/>
      <c r="AO282" s="60"/>
      <c r="AP282" s="47"/>
      <c r="AQ282" s="278"/>
      <c r="AR282" s="5"/>
      <c r="AS282" s="6"/>
      <c r="AT282" s="46">
        <v>26.8</v>
      </c>
      <c r="AU282" s="1">
        <v>1991</v>
      </c>
      <c r="AV282" s="1" t="s">
        <v>258</v>
      </c>
      <c r="AW282" s="46">
        <v>-2.5</v>
      </c>
      <c r="AX282" s="47">
        <v>1928</v>
      </c>
      <c r="AY282" s="1" t="s">
        <v>137</v>
      </c>
      <c r="AZ282" s="1"/>
      <c r="BA282" s="1"/>
      <c r="BB282" s="1"/>
      <c r="BC282" s="266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4"/>
      <c r="L283" s="75"/>
      <c r="M283" s="42">
        <v>10.3</v>
      </c>
      <c r="N283" s="159"/>
      <c r="O283" s="160"/>
      <c r="P283" s="45"/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/>
      <c r="AC283" s="54"/>
      <c r="AD283" s="11"/>
      <c r="AE283" s="24"/>
      <c r="AF283" s="1"/>
      <c r="AG283" s="55"/>
      <c r="AH283" s="11"/>
      <c r="AI283" s="43"/>
      <c r="AJ283" s="43"/>
      <c r="AK283" s="42"/>
      <c r="AL283" s="42"/>
      <c r="AM283" s="42"/>
      <c r="AN283" s="42"/>
      <c r="AO283" s="60"/>
      <c r="AP283" s="47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/>
      <c r="BA283" s="1"/>
      <c r="BB283" s="1"/>
      <c r="BC283" s="266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4"/>
      <c r="L284" s="75"/>
      <c r="M284" s="42">
        <v>10.3</v>
      </c>
      <c r="N284" s="159"/>
      <c r="O284" s="163"/>
      <c r="P284" s="45"/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/>
      <c r="AC284" s="54"/>
      <c r="AD284" s="11"/>
      <c r="AE284" s="24"/>
      <c r="AF284" s="1"/>
      <c r="AG284" s="55"/>
      <c r="AH284" s="11"/>
      <c r="AI284" s="43"/>
      <c r="AJ284" s="43"/>
      <c r="AK284" s="42"/>
      <c r="AL284" s="42"/>
      <c r="AM284" s="42"/>
      <c r="AN284" s="42"/>
      <c r="AO284" s="60"/>
      <c r="AP284" s="47"/>
      <c r="AQ284" s="36"/>
      <c r="AR284" s="5"/>
      <c r="AS284" s="6"/>
      <c r="AT284" s="46">
        <v>27.3</v>
      </c>
      <c r="AU284" s="1">
        <v>1991</v>
      </c>
      <c r="AV284" s="1" t="s">
        <v>259</v>
      </c>
      <c r="AW284" s="46">
        <v>-1.3</v>
      </c>
      <c r="AX284" s="47">
        <v>1995</v>
      </c>
      <c r="AY284" s="1" t="s">
        <v>79</v>
      </c>
      <c r="AZ284" s="1"/>
      <c r="BA284" s="1"/>
      <c r="BB284" s="1"/>
      <c r="BC284" s="266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4"/>
      <c r="L285" s="75"/>
      <c r="M285" s="42">
        <v>10.4</v>
      </c>
      <c r="N285" s="159"/>
      <c r="O285" s="163"/>
      <c r="P285" s="45"/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/>
      <c r="AC285" s="54"/>
      <c r="AD285" s="11"/>
      <c r="AE285" s="24"/>
      <c r="AF285" s="1"/>
      <c r="AG285" s="55"/>
      <c r="AH285" s="11"/>
      <c r="AI285" s="43"/>
      <c r="AJ285" s="43"/>
      <c r="AK285" s="42"/>
      <c r="AL285" s="42"/>
      <c r="AM285" s="42"/>
      <c r="AN285" s="42"/>
      <c r="AO285" s="60"/>
      <c r="AP285" s="47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/>
      <c r="BA285" s="1"/>
      <c r="BB285" s="1"/>
      <c r="BC285" s="266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4"/>
      <c r="L286" s="75"/>
      <c r="M286" s="42">
        <v>10.4</v>
      </c>
      <c r="N286" s="159"/>
      <c r="O286" s="163"/>
      <c r="P286" s="45"/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/>
      <c r="AC286" s="54"/>
      <c r="AD286" s="11"/>
      <c r="AE286" s="24"/>
      <c r="AF286" s="1"/>
      <c r="AG286" s="55"/>
      <c r="AH286" s="11"/>
      <c r="AI286" s="43"/>
      <c r="AJ286" s="43"/>
      <c r="AK286" s="42"/>
      <c r="AL286" s="42"/>
      <c r="AM286" s="42"/>
      <c r="AN286" s="42"/>
      <c r="AO286" s="60"/>
      <c r="AP286" s="47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/>
      <c r="BA286" s="1"/>
      <c r="BB286" s="1"/>
      <c r="BC286" s="266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4"/>
      <c r="L287" s="75"/>
      <c r="M287" s="42">
        <v>10.5</v>
      </c>
      <c r="N287" s="159"/>
      <c r="O287" s="163"/>
      <c r="P287" s="45"/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/>
      <c r="AC287" s="54"/>
      <c r="AD287" s="11"/>
      <c r="AE287" s="24"/>
      <c r="AF287" s="1"/>
      <c r="AG287" s="55"/>
      <c r="AH287" s="11"/>
      <c r="AI287" s="43"/>
      <c r="AJ287" s="43"/>
      <c r="AK287" s="42"/>
      <c r="AL287" s="42"/>
      <c r="AM287" s="42"/>
      <c r="AN287" s="42"/>
      <c r="AO287" s="60"/>
      <c r="AP287" s="47"/>
      <c r="AQ287" s="36"/>
      <c r="AR287" s="5"/>
      <c r="AS287" s="6"/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260</v>
      </c>
      <c r="AZ287" s="1"/>
      <c r="BA287" s="1"/>
      <c r="BB287" s="1"/>
      <c r="BC287" s="266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4"/>
      <c r="L288" s="75"/>
      <c r="M288" s="42">
        <v>10.5</v>
      </c>
      <c r="N288" s="159"/>
      <c r="O288" s="163"/>
      <c r="P288" s="45"/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/>
      <c r="AC288" s="54"/>
      <c r="AD288" s="11"/>
      <c r="AE288" s="24"/>
      <c r="AF288" s="1"/>
      <c r="AG288" s="55"/>
      <c r="AH288" s="11"/>
      <c r="AI288" s="43"/>
      <c r="AJ288" s="43"/>
      <c r="AK288" s="42"/>
      <c r="AL288" s="42"/>
      <c r="AM288" s="42"/>
      <c r="AN288" s="42"/>
      <c r="AO288" s="60"/>
      <c r="AP288" s="47"/>
      <c r="AQ288" s="36"/>
      <c r="AR288" s="5"/>
      <c r="AS288" s="6"/>
      <c r="AT288" s="46">
        <v>26.8</v>
      </c>
      <c r="AU288" s="1">
        <v>1934</v>
      </c>
      <c r="AV288" s="11" t="s">
        <v>261</v>
      </c>
      <c r="AW288" s="46">
        <v>-1.6</v>
      </c>
      <c r="AX288" s="47">
        <v>1952</v>
      </c>
      <c r="AY288" s="1" t="s">
        <v>262</v>
      </c>
      <c r="AZ288" s="1"/>
      <c r="BA288" s="1"/>
      <c r="BB288" s="1"/>
      <c r="BC288" s="266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4"/>
      <c r="L289" s="75"/>
      <c r="M289" s="42">
        <v>10.5</v>
      </c>
      <c r="N289" s="159"/>
      <c r="O289" s="163"/>
      <c r="P289" s="45"/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/>
      <c r="AC289" s="54"/>
      <c r="AD289" s="11"/>
      <c r="AE289" s="24"/>
      <c r="AF289" s="1"/>
      <c r="AG289" s="55"/>
      <c r="AH289" s="11"/>
      <c r="AI289" s="43"/>
      <c r="AJ289" s="43"/>
      <c r="AK289" s="42"/>
      <c r="AL289" s="42"/>
      <c r="AM289" s="42"/>
      <c r="AN289" s="42"/>
      <c r="AO289" s="60"/>
      <c r="AP289" s="47"/>
      <c r="AQ289" s="36"/>
      <c r="AR289" s="5"/>
      <c r="AS289" s="6"/>
      <c r="AT289" s="46">
        <v>25.8</v>
      </c>
      <c r="AU289" s="1">
        <v>1934</v>
      </c>
      <c r="AV289" s="1" t="s">
        <v>261</v>
      </c>
      <c r="AW289" s="46">
        <v>-1.5</v>
      </c>
      <c r="AX289" s="120">
        <v>1995</v>
      </c>
      <c r="AY289" s="1" t="s">
        <v>63</v>
      </c>
      <c r="AZ289" s="1"/>
      <c r="BA289" s="1"/>
      <c r="BB289" s="1"/>
      <c r="BC289" s="266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4"/>
      <c r="L290" s="75"/>
      <c r="M290" s="42">
        <v>10.5</v>
      </c>
      <c r="N290" s="159"/>
      <c r="O290" s="160"/>
      <c r="P290" s="45"/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3.8</v>
      </c>
      <c r="Y290" s="47">
        <v>1883</v>
      </c>
      <c r="Z290" s="46">
        <v>9.3000000000000007</v>
      </c>
      <c r="AA290" s="51">
        <v>1992</v>
      </c>
      <c r="AB290" s="153"/>
      <c r="AC290" s="54"/>
      <c r="AD290" s="11"/>
      <c r="AE290" s="24"/>
      <c r="AF290" s="1"/>
      <c r="AG290" s="55"/>
      <c r="AH290" s="11"/>
      <c r="AI290" s="43"/>
      <c r="AJ290" s="43"/>
      <c r="AK290" s="42"/>
      <c r="AL290" s="42"/>
      <c r="AM290" s="42"/>
      <c r="AN290" s="42"/>
      <c r="AO290" s="60"/>
      <c r="AP290" s="47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263</v>
      </c>
      <c r="AZ290" s="1"/>
      <c r="BA290" s="1"/>
      <c r="BB290" s="1"/>
      <c r="BC290" s="266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4"/>
      <c r="L291" s="75"/>
      <c r="M291" s="42">
        <v>10.6</v>
      </c>
      <c r="N291" s="159"/>
      <c r="O291" s="160"/>
      <c r="P291" s="45"/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/>
      <c r="AC291" s="54"/>
      <c r="AD291" s="11"/>
      <c r="AE291" s="24"/>
      <c r="AF291" s="1"/>
      <c r="AG291" s="55"/>
      <c r="AH291" s="11"/>
      <c r="AI291" s="43"/>
      <c r="AJ291" s="43"/>
      <c r="AK291" s="42"/>
      <c r="AL291" s="42"/>
      <c r="AM291" s="42"/>
      <c r="AN291" s="42"/>
      <c r="AO291" s="60"/>
      <c r="AP291" s="47"/>
      <c r="AQ291" s="36"/>
      <c r="AR291" s="5"/>
      <c r="AS291" s="6"/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/>
      <c r="BA291" s="1"/>
      <c r="BB291" s="1"/>
      <c r="BC291" s="266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4"/>
      <c r="L292" s="75"/>
      <c r="M292" s="42">
        <v>10.6</v>
      </c>
      <c r="N292" s="159"/>
      <c r="O292" s="163"/>
      <c r="P292" s="45"/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/>
      <c r="AC292" s="54"/>
      <c r="AD292" s="11"/>
      <c r="AE292" s="24"/>
      <c r="AF292" s="1"/>
      <c r="AG292" s="55"/>
      <c r="AH292" s="11"/>
      <c r="AI292" s="43"/>
      <c r="AJ292" s="43"/>
      <c r="AK292" s="42"/>
      <c r="AL292" s="42"/>
      <c r="AM292" s="42"/>
      <c r="AN292" s="42"/>
      <c r="AO292" s="60"/>
      <c r="AP292" s="47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/>
      <c r="BA292" s="1"/>
      <c r="BB292" s="1"/>
      <c r="BC292" s="266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4"/>
      <c r="L293" s="75"/>
      <c r="M293" s="42">
        <v>10.6</v>
      </c>
      <c r="N293" s="159"/>
      <c r="O293" s="163"/>
      <c r="P293" s="45"/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/>
      <c r="AC293" s="54"/>
      <c r="AD293" s="11"/>
      <c r="AE293" s="24"/>
      <c r="AF293" s="1"/>
      <c r="AG293" s="55"/>
      <c r="AH293" s="11"/>
      <c r="AI293" s="43"/>
      <c r="AJ293" s="43"/>
      <c r="AK293" s="42"/>
      <c r="AL293" s="42"/>
      <c r="AM293" s="42"/>
      <c r="AN293" s="42"/>
      <c r="AO293" s="60"/>
      <c r="AP293" s="47"/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/>
      <c r="BA293" s="1"/>
      <c r="BB293" s="1"/>
      <c r="BC293" s="266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4"/>
      <c r="L294" s="75"/>
      <c r="M294" s="42">
        <v>10.6</v>
      </c>
      <c r="N294" s="159"/>
      <c r="O294" s="160"/>
      <c r="P294" s="45"/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/>
      <c r="AC294" s="54"/>
      <c r="AD294" s="11"/>
      <c r="AE294" s="24"/>
      <c r="AF294" s="1"/>
      <c r="AG294" s="55"/>
      <c r="AH294" s="11"/>
      <c r="AI294" s="43"/>
      <c r="AJ294" s="43"/>
      <c r="AK294" s="42"/>
      <c r="AL294" s="42"/>
      <c r="AM294" s="42"/>
      <c r="AN294" s="42"/>
      <c r="AO294" s="60"/>
      <c r="AP294" s="47"/>
      <c r="AQ294" s="36"/>
      <c r="AR294" s="5"/>
      <c r="AS294" s="6"/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/>
      <c r="BA294" s="1"/>
      <c r="BB294" s="1"/>
      <c r="BC294" s="266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4"/>
      <c r="L295" s="75"/>
      <c r="M295" s="42">
        <v>10.6</v>
      </c>
      <c r="N295" s="159"/>
      <c r="O295" s="163"/>
      <c r="P295" s="45"/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/>
      <c r="AC295" s="54"/>
      <c r="AD295" s="11"/>
      <c r="AE295" s="24"/>
      <c r="AF295" s="1"/>
      <c r="AG295" s="55"/>
      <c r="AH295" s="11"/>
      <c r="AI295" s="43"/>
      <c r="AJ295" s="3"/>
      <c r="AK295" s="70"/>
      <c r="AL295" s="70"/>
      <c r="AM295" s="42"/>
      <c r="AN295" s="42"/>
      <c r="AO295" s="60"/>
      <c r="AP295" s="47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6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4"/>
      <c r="L296" s="75"/>
      <c r="M296" s="42">
        <v>10.7</v>
      </c>
      <c r="N296" s="159"/>
      <c r="O296" s="163"/>
      <c r="P296" s="45"/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/>
      <c r="AC296" s="54"/>
      <c r="AD296" s="11"/>
      <c r="AE296" s="24"/>
      <c r="AF296" s="1"/>
      <c r="AG296" s="55"/>
      <c r="AH296" s="11"/>
      <c r="AI296" s="43"/>
      <c r="AJ296" s="3"/>
      <c r="AK296" s="42"/>
      <c r="AL296" s="42"/>
      <c r="AM296" s="42"/>
      <c r="AN296" s="42"/>
      <c r="AO296" s="60"/>
      <c r="AP296" s="47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/>
      <c r="BA296" s="1"/>
      <c r="BB296" s="1"/>
      <c r="BC296" s="266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4"/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/>
      <c r="AD297" s="55"/>
      <c r="AE297" s="24"/>
      <c r="AF297" s="55"/>
      <c r="AG297" s="55"/>
      <c r="AH297" s="11"/>
      <c r="AI297" s="43"/>
      <c r="AJ297" s="3"/>
      <c r="AK297" s="58"/>
      <c r="AL297" s="58"/>
      <c r="AM297" s="42"/>
      <c r="AN297" s="42"/>
      <c r="AO297" s="131"/>
      <c r="AP297" s="47"/>
      <c r="AQ297" s="36"/>
      <c r="AS297" s="5"/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6">
        <v>13</v>
      </c>
      <c r="BD297" s="52">
        <v>1985</v>
      </c>
      <c r="BE297" s="267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6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6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6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264</v>
      </c>
      <c r="AW301" s="46">
        <v>-2.6</v>
      </c>
      <c r="AX301" s="120">
        <v>2999</v>
      </c>
      <c r="AY301" s="1" t="s">
        <v>262</v>
      </c>
      <c r="AZ301" s="1"/>
      <c r="BA301" s="1"/>
      <c r="BB301" s="1"/>
      <c r="BC301" s="266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6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266</v>
      </c>
      <c r="AZ303" s="10"/>
      <c r="BA303" s="10"/>
      <c r="BB303" s="10"/>
      <c r="BC303" s="266">
        <v>13.5</v>
      </c>
      <c r="BD303" s="52">
        <v>1958</v>
      </c>
      <c r="BE303" s="267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6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6">
        <v>13.1</v>
      </c>
      <c r="BD305" s="52">
        <v>1970</v>
      </c>
      <c r="BE305" s="264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6">
        <v>13.3</v>
      </c>
      <c r="BD306" s="52">
        <v>1957</v>
      </c>
      <c r="BE306" s="264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6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7">AVERAGE(D277:D306)</f>
        <v>#DIV/0!</v>
      </c>
      <c r="E309" s="42" t="e">
        <f>AVERAGE(E277:E307)</f>
        <v>#DIV/0!</v>
      </c>
      <c r="F309" s="42" t="e">
        <f t="shared" si="17"/>
        <v>#DIV/0!</v>
      </c>
      <c r="G309" s="42" t="e">
        <f t="shared" si="17"/>
        <v>#DIV/0!</v>
      </c>
      <c r="H309" s="42" t="e">
        <f t="shared" si="17"/>
        <v>#DIV/0!</v>
      </c>
      <c r="I309" s="42" t="e">
        <f t="shared" si="17"/>
        <v>#DIV/0!</v>
      </c>
      <c r="J309" s="24" t="e">
        <f t="shared" si="17"/>
        <v>#DIV/0!</v>
      </c>
      <c r="K309" s="54" t="e">
        <f t="shared" si="17"/>
        <v>#DIV/0!</v>
      </c>
      <c r="L309" s="75">
        <v>10.9</v>
      </c>
      <c r="M309" s="42"/>
      <c r="N309" s="159">
        <v>72.2</v>
      </c>
      <c r="O309" s="159"/>
      <c r="P309" s="147">
        <v>164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21.093333333333337</v>
      </c>
      <c r="W309" s="42"/>
      <c r="X309" s="76">
        <f>AVERAGE(X277:X307)</f>
        <v>3.338709677419355</v>
      </c>
      <c r="Y309" s="42"/>
      <c r="Z309" s="46">
        <v>8.6999999999999993</v>
      </c>
      <c r="AA309" s="76"/>
      <c r="AB309" s="100" t="e">
        <f>AVERAGE(AB277:AB307)</f>
        <v>#DIV/0!</v>
      </c>
      <c r="AC309" s="64" t="e">
        <f>AVERAGE(AC278:AC307)</f>
        <v>#DIV/0!</v>
      </c>
      <c r="AD309" s="72"/>
      <c r="AE309" s="98" t="e">
        <f>AVERAGE(AE278:AE307)</f>
        <v>#DIV/0!</v>
      </c>
      <c r="AF309" s="72"/>
      <c r="AG309" s="72" t="e">
        <f>AVERAGE(AG278:AG307)</f>
        <v>#DIV/0!</v>
      </c>
      <c r="AH309" s="72"/>
      <c r="AI309" s="149"/>
      <c r="AJ309" s="149"/>
      <c r="AK309" s="72" t="e">
        <f t="shared" ref="AK309:AT309" si="18">AVERAGE(AK277:AK307)</f>
        <v>#DIV/0!</v>
      </c>
      <c r="AL309" s="72" t="e">
        <f t="shared" si="18"/>
        <v>#DIV/0!</v>
      </c>
      <c r="AM309" s="72" t="e">
        <f t="shared" si="18"/>
        <v>#DIV/0!</v>
      </c>
      <c r="AN309" s="72" t="e">
        <f t="shared" si="18"/>
        <v>#DIV/0!</v>
      </c>
      <c r="AO309" s="82" t="e">
        <f t="shared" si="18"/>
        <v>#DIV/0!</v>
      </c>
      <c r="AP309" s="82" t="e">
        <f t="shared" si="18"/>
        <v>#DIV/0!</v>
      </c>
      <c r="AQ309" s="84" t="e">
        <f t="shared" si="18"/>
        <v>#DIV/0!</v>
      </c>
      <c r="AR309" s="82" t="e">
        <f t="shared" si="18"/>
        <v>#DIV/0!</v>
      </c>
      <c r="AS309" s="82" t="e">
        <f t="shared" si="18"/>
        <v>#DIV/0!</v>
      </c>
      <c r="AT309" s="100">
        <f t="shared" si="18"/>
        <v>26.741935483870972</v>
      </c>
      <c r="AU309" s="100"/>
      <c r="AV309" s="100"/>
      <c r="AW309" s="100">
        <f>AVERAGE(AW277:AW307)</f>
        <v>-2.3161290322580648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0.3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267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268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269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270</v>
      </c>
      <c r="D313" s="2"/>
      <c r="E313" s="2"/>
      <c r="F313" s="2"/>
      <c r="G313" s="2"/>
      <c r="H313" s="1"/>
      <c r="I313" s="2"/>
      <c r="J313" s="2" t="s">
        <v>426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425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271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272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273</v>
      </c>
      <c r="D316" s="2"/>
      <c r="E316" s="2"/>
      <c r="F316" s="1"/>
      <c r="G316" s="1"/>
      <c r="H316" s="1"/>
      <c r="I316" s="1"/>
      <c r="J316" s="2" t="s">
        <v>427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428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275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256</v>
      </c>
      <c r="BK319" s="261"/>
      <c r="BL319" s="261" t="s">
        <v>434</v>
      </c>
      <c r="BM319" s="261"/>
      <c r="BN319" s="209" t="s">
        <v>434</v>
      </c>
      <c r="BO319" s="261"/>
      <c r="BP319" s="261" t="s">
        <v>256</v>
      </c>
      <c r="BQ319" s="261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5" t="s">
        <v>276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2" t="s">
        <v>33</v>
      </c>
      <c r="BD320" s="262" t="s">
        <v>41</v>
      </c>
      <c r="BE320" s="262"/>
      <c r="BF320" s="29" t="s">
        <v>207</v>
      </c>
      <c r="BG320" s="262" t="s">
        <v>21</v>
      </c>
      <c r="BH320" s="262" t="s">
        <v>208</v>
      </c>
      <c r="BI320" s="262" t="s">
        <v>21</v>
      </c>
      <c r="BJ320" s="271" t="s">
        <v>257</v>
      </c>
      <c r="BK320" s="263"/>
      <c r="BL320" s="263" t="s">
        <v>257</v>
      </c>
      <c r="BM320" s="263"/>
      <c r="BN320" s="271" t="s">
        <v>435</v>
      </c>
      <c r="BO320" s="263"/>
      <c r="BP320" s="263" t="s">
        <v>435</v>
      </c>
      <c r="BQ320" s="263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277</v>
      </c>
      <c r="S321" s="32"/>
      <c r="T321" s="6"/>
      <c r="U321" s="6"/>
      <c r="V321" s="13" t="s">
        <v>48</v>
      </c>
      <c r="W321" s="32"/>
      <c r="X321" s="32" t="s">
        <v>278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259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9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5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5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5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5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5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5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5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5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279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5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258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5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5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5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5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5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5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5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280</v>
      </c>
      <c r="AW342" s="46">
        <v>-2.7</v>
      </c>
      <c r="AX342" s="112">
        <v>1975</v>
      </c>
      <c r="AY342" s="1" t="s">
        <v>281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5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282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5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5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5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5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5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5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5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5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5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283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5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284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19">AVERAGE(B322:B352)</f>
        <v>#DIV/0!</v>
      </c>
      <c r="C354" s="75" t="e">
        <f t="shared" si="19"/>
        <v>#DIV/0!</v>
      </c>
      <c r="D354" s="75" t="e">
        <f t="shared" si="19"/>
        <v>#DIV/0!</v>
      </c>
      <c r="E354" s="75" t="e">
        <f t="shared" si="19"/>
        <v>#DIV/0!</v>
      </c>
      <c r="F354" s="75" t="e">
        <f t="shared" si="19"/>
        <v>#DIV/0!</v>
      </c>
      <c r="G354" s="75" t="e">
        <f t="shared" si="19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20">AVERAGE(AK322:AK352)</f>
        <v>#DIV/0!</v>
      </c>
      <c r="AL354" s="100" t="e">
        <f t="shared" si="20"/>
        <v>#DIV/0!</v>
      </c>
      <c r="AM354" s="100" t="e">
        <f>AVERAGE(AM322:AM353)</f>
        <v>#DIV/0!</v>
      </c>
      <c r="AN354" s="100" t="e">
        <f t="shared" si="20"/>
        <v>#DIV/0!</v>
      </c>
      <c r="AO354" s="82" t="e">
        <f t="shared" si="20"/>
        <v>#DIV/0!</v>
      </c>
      <c r="AP354" s="82" t="e">
        <f t="shared" si="20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285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287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288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289</v>
      </c>
      <c r="D358" s="2"/>
      <c r="E358" s="2"/>
      <c r="F358" s="2"/>
      <c r="G358" s="2"/>
      <c r="H358" s="1"/>
      <c r="I358" s="2"/>
      <c r="J358" s="2" t="s">
        <v>426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425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290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291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292</v>
      </c>
      <c r="D361" s="2"/>
      <c r="E361" s="2"/>
      <c r="F361" s="1"/>
      <c r="G361" s="1"/>
      <c r="H361" s="1"/>
      <c r="I361" s="1"/>
      <c r="J361" s="2" t="s">
        <v>427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428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294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295</v>
      </c>
      <c r="BD364" s="32"/>
      <c r="BE364" s="32" t="s">
        <v>296</v>
      </c>
      <c r="BF364" s="5">
        <v>9</v>
      </c>
      <c r="BG364" s="6"/>
      <c r="BH364" s="6"/>
      <c r="BI364" s="6"/>
      <c r="BJ364" s="209" t="s">
        <v>256</v>
      </c>
      <c r="BK364" s="261"/>
      <c r="BL364" s="261" t="s">
        <v>434</v>
      </c>
      <c r="BM364" s="261"/>
      <c r="BN364" s="209" t="s">
        <v>434</v>
      </c>
      <c r="BO364" s="261"/>
      <c r="BP364" s="261" t="s">
        <v>256</v>
      </c>
      <c r="BQ364" s="261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5" t="s">
        <v>276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2" t="s">
        <v>33</v>
      </c>
      <c r="BD365" s="262" t="s">
        <v>41</v>
      </c>
      <c r="BE365" s="262" t="s">
        <v>53</v>
      </c>
      <c r="BF365" s="29" t="s">
        <v>207</v>
      </c>
      <c r="BG365" s="262" t="s">
        <v>21</v>
      </c>
      <c r="BH365" s="262" t="s">
        <v>208</v>
      </c>
      <c r="BI365" s="262" t="s">
        <v>21</v>
      </c>
      <c r="BJ365" s="271" t="s">
        <v>257</v>
      </c>
      <c r="BK365" s="263"/>
      <c r="BL365" s="263" t="s">
        <v>257</v>
      </c>
      <c r="BM365" s="263"/>
      <c r="BN365" s="271" t="s">
        <v>435</v>
      </c>
      <c r="BO365" s="263"/>
      <c r="BP365" s="263" t="s">
        <v>435</v>
      </c>
      <c r="BQ365" s="263"/>
      <c r="BR365" s="30" t="s">
        <v>42</v>
      </c>
      <c r="BS365" s="11"/>
      <c r="BT365" s="1"/>
    </row>
    <row r="366" spans="1:72" x14ac:dyDescent="0.25">
      <c r="A366" s="31" t="s">
        <v>284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80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297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80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80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80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80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80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259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80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80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80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80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80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298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80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80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80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80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80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80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80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80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80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80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80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299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300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80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300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80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300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80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300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80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301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70">
        <v>-2.88</v>
      </c>
      <c r="BO392" s="161">
        <v>1954</v>
      </c>
      <c r="BP392" s="162">
        <v>9.48</v>
      </c>
      <c r="BQ392" s="139">
        <v>2010</v>
      </c>
      <c r="BR392" s="99" t="s">
        <v>300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80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70">
        <v>-3.17</v>
      </c>
      <c r="BO393" s="161">
        <v>1954</v>
      </c>
      <c r="BP393" s="162">
        <v>9.02</v>
      </c>
      <c r="BQ393" s="139">
        <v>2007</v>
      </c>
      <c r="BR393" s="99" t="s">
        <v>300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80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70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80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302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300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80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297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300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284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1">AVERAGE(F367:F396)</f>
        <v>#DIV/0!</v>
      </c>
      <c r="G399" s="76" t="e">
        <f t="shared" si="21"/>
        <v>#DIV/0!</v>
      </c>
      <c r="H399" s="76" t="e">
        <f t="shared" si="21"/>
        <v>#DIV/0!</v>
      </c>
      <c r="I399" s="76" t="e">
        <f t="shared" si="21"/>
        <v>#DIV/0!</v>
      </c>
      <c r="J399" s="126" t="e">
        <f t="shared" si="21"/>
        <v>#DIV/0!</v>
      </c>
      <c r="K399" s="85" t="e">
        <f t="shared" si="21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2">AVERAGE(AN367:AN397)</f>
        <v>#DIV/0!</v>
      </c>
      <c r="AO399" s="82" t="e">
        <f t="shared" si="22"/>
        <v>#DIV/0!</v>
      </c>
      <c r="AP399" s="187" t="e">
        <f t="shared" si="22"/>
        <v>#DIV/0!</v>
      </c>
      <c r="AQ399" s="84" t="e">
        <f t="shared" si="22"/>
        <v>#DIV/0!</v>
      </c>
      <c r="AR399" s="82" t="e">
        <f t="shared" si="22"/>
        <v>#DIV/0!</v>
      </c>
      <c r="AS399" s="187" t="e">
        <f t="shared" si="22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303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304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305</v>
      </c>
      <c r="C403" s="2"/>
      <c r="D403" s="2"/>
      <c r="E403" s="2"/>
      <c r="F403" s="2"/>
      <c r="G403" s="1"/>
      <c r="H403" s="1"/>
      <c r="I403" s="2" t="s">
        <v>426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425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306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307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308</v>
      </c>
      <c r="C406" s="2"/>
      <c r="D406" s="2"/>
      <c r="E406" s="1"/>
      <c r="F406" s="1"/>
      <c r="G406" s="1"/>
      <c r="H406" s="1"/>
      <c r="I406" s="2" t="s">
        <v>427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428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309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294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310</v>
      </c>
      <c r="AA410" s="32" t="s">
        <v>295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311</v>
      </c>
      <c r="BD410" s="32"/>
      <c r="BE410" s="32" t="s">
        <v>296</v>
      </c>
      <c r="BF410" s="5"/>
      <c r="BG410" s="6"/>
      <c r="BH410" s="6"/>
      <c r="BI410" s="6"/>
      <c r="BJ410" s="209" t="s">
        <v>256</v>
      </c>
      <c r="BK410" s="261"/>
      <c r="BL410" s="261" t="s">
        <v>434</v>
      </c>
      <c r="BM410" s="261"/>
      <c r="BN410" s="209" t="s">
        <v>434</v>
      </c>
      <c r="BO410" s="261"/>
      <c r="BP410" s="261" t="s">
        <v>256</v>
      </c>
      <c r="BQ410" s="261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5" t="s">
        <v>276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2"/>
      <c r="BD411" s="262" t="s">
        <v>41</v>
      </c>
      <c r="BE411" s="262" t="s">
        <v>53</v>
      </c>
      <c r="BF411" s="29" t="s">
        <v>207</v>
      </c>
      <c r="BG411" s="262" t="s">
        <v>21</v>
      </c>
      <c r="BH411" s="262" t="s">
        <v>208</v>
      </c>
      <c r="BI411" s="262" t="s">
        <v>21</v>
      </c>
      <c r="BJ411" s="271" t="s">
        <v>257</v>
      </c>
      <c r="BK411" s="263"/>
      <c r="BL411" s="263" t="s">
        <v>257</v>
      </c>
      <c r="BM411" s="263"/>
      <c r="BN411" s="271" t="s">
        <v>435</v>
      </c>
      <c r="BO411" s="263"/>
      <c r="BP411" s="263" t="s">
        <v>435</v>
      </c>
      <c r="BQ411" s="263"/>
      <c r="BR411" s="30" t="s">
        <v>42</v>
      </c>
      <c r="BS411" s="11"/>
      <c r="BT411" s="1"/>
    </row>
    <row r="412" spans="1:72" x14ac:dyDescent="0.25">
      <c r="A412" s="31" t="s">
        <v>284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6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6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312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6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312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6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312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6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313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6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314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6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6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6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315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6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6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316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6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6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317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6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317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6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317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6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317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6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318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6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319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6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315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6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259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6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259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6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6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6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320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6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6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321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6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321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6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6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6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6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323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3">AVERAGE(E413:E443)</f>
        <v>#DIV/0!</v>
      </c>
      <c r="F445" s="75" t="e">
        <f t="shared" si="23"/>
        <v>#DIV/0!</v>
      </c>
      <c r="G445" s="75" t="e">
        <f t="shared" si="23"/>
        <v>#DIV/0!</v>
      </c>
      <c r="H445" s="75" t="e">
        <f t="shared" si="23"/>
        <v>#DIV/0!</v>
      </c>
      <c r="I445" s="75" t="e">
        <f t="shared" si="23"/>
        <v>#DIV/0!</v>
      </c>
      <c r="J445" s="24" t="e">
        <f t="shared" si="23"/>
        <v>#DIV/0!</v>
      </c>
      <c r="K445" s="54" t="e">
        <f t="shared" si="23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4">AVERAGE(AN413:AN443)</f>
        <v>#DIV/0!</v>
      </c>
      <c r="AO445" s="82" t="e">
        <f t="shared" si="24"/>
        <v>#DIV/0!</v>
      </c>
      <c r="AP445" s="187" t="e">
        <f t="shared" si="24"/>
        <v>#DIV/0!</v>
      </c>
      <c r="AQ445" s="84" t="e">
        <f t="shared" si="24"/>
        <v>#DIV/0!</v>
      </c>
      <c r="AR445" s="82" t="e">
        <f t="shared" si="24"/>
        <v>#DIV/0!</v>
      </c>
      <c r="AS445" s="187" t="e">
        <f t="shared" si="24"/>
        <v>#DIV/0!</v>
      </c>
      <c r="AT445" s="72">
        <f t="shared" si="24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285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324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325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326</v>
      </c>
      <c r="C449" s="2"/>
      <c r="D449" s="2"/>
      <c r="E449" s="2"/>
      <c r="F449" s="2"/>
      <c r="G449" s="1"/>
      <c r="H449" s="1"/>
      <c r="J449" s="2" t="s">
        <v>426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425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327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328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427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428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329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294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310</v>
      </c>
      <c r="AA456" s="32" t="s">
        <v>295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311</v>
      </c>
      <c r="BD456" s="32"/>
      <c r="BE456" s="6"/>
      <c r="BF456" s="5">
        <v>11</v>
      </c>
      <c r="BG456" s="6"/>
      <c r="BH456" s="6"/>
      <c r="BI456" s="6"/>
      <c r="BJ456" s="209" t="s">
        <v>256</v>
      </c>
      <c r="BK456" s="261"/>
      <c r="BL456" s="261" t="s">
        <v>434</v>
      </c>
      <c r="BM456" s="261"/>
      <c r="BN456" s="209" t="s">
        <v>434</v>
      </c>
      <c r="BO456" s="261"/>
      <c r="BP456" s="261" t="s">
        <v>256</v>
      </c>
      <c r="BQ456" s="261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5" t="s">
        <v>276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2"/>
      <c r="BD457" s="262" t="s">
        <v>41</v>
      </c>
      <c r="BE457" s="262"/>
      <c r="BF457" s="29" t="s">
        <v>207</v>
      </c>
      <c r="BG457" s="262" t="s">
        <v>21</v>
      </c>
      <c r="BH457" s="262" t="s">
        <v>208</v>
      </c>
      <c r="BI457" s="262" t="s">
        <v>21</v>
      </c>
      <c r="BJ457" s="271" t="s">
        <v>257</v>
      </c>
      <c r="BK457" s="263"/>
      <c r="BL457" s="263" t="s">
        <v>257</v>
      </c>
      <c r="BM457" s="263"/>
      <c r="BN457" s="271" t="s">
        <v>435</v>
      </c>
      <c r="BO457" s="263"/>
      <c r="BP457" s="263" t="s">
        <v>435</v>
      </c>
      <c r="BQ457" s="263"/>
      <c r="BR457" s="30" t="s">
        <v>42</v>
      </c>
      <c r="BS457" s="11"/>
      <c r="BT457" s="1"/>
    </row>
    <row r="458" spans="1:72" x14ac:dyDescent="0.25">
      <c r="A458" s="31" t="s">
        <v>284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6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6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321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330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6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6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6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6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6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6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6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321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6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321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6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321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6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321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6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321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6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6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6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6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6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6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321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6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321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6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321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6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321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6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321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302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6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321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6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6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6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4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6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6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6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81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82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284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1">
        <v>-1.4</v>
      </c>
      <c r="BD490" s="261"/>
      <c r="BE490" s="261"/>
      <c r="BF490" s="209">
        <v>8.36</v>
      </c>
      <c r="BG490" s="261"/>
      <c r="BH490" s="261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323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331</v>
      </c>
      <c r="K491" s="20" t="s">
        <v>332</v>
      </c>
      <c r="L491" s="283" t="s">
        <v>333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5">AVERAGE(AN459:AN489)</f>
        <v>#DIV/0!</v>
      </c>
      <c r="AO491" s="82" t="e">
        <f t="shared" si="25"/>
        <v>#DIV/0!</v>
      </c>
      <c r="AP491" s="82" t="e">
        <f t="shared" si="25"/>
        <v>#DIV/0!</v>
      </c>
      <c r="AQ491" s="84" t="e">
        <f t="shared" si="25"/>
        <v>#DIV/0!</v>
      </c>
      <c r="AR491" s="82" t="e">
        <f t="shared" si="25"/>
        <v>#DIV/0!</v>
      </c>
      <c r="AS491" s="82" t="e">
        <f t="shared" si="25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285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334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335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336</v>
      </c>
      <c r="C495" s="2"/>
      <c r="D495" s="2"/>
      <c r="E495" s="2"/>
      <c r="F495" s="2"/>
      <c r="G495" s="1"/>
      <c r="H495" s="1"/>
      <c r="I495" s="2" t="s">
        <v>426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425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337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338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339</v>
      </c>
      <c r="C498" s="2"/>
      <c r="D498" s="2"/>
      <c r="E498" s="1"/>
      <c r="F498" s="1"/>
      <c r="G498" s="1"/>
      <c r="H498" s="1"/>
      <c r="I498" s="2" t="s">
        <v>427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428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340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294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310</v>
      </c>
      <c r="AA502" s="32" t="s">
        <v>295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311</v>
      </c>
      <c r="BD502" s="32"/>
      <c r="BE502" s="6"/>
      <c r="BF502" s="5">
        <v>12</v>
      </c>
      <c r="BG502" s="6"/>
      <c r="BH502" s="6"/>
      <c r="BI502" s="6"/>
      <c r="BJ502" s="209" t="s">
        <v>256</v>
      </c>
      <c r="BK502" s="261"/>
      <c r="BL502" s="261" t="s">
        <v>434</v>
      </c>
      <c r="BM502" s="261"/>
      <c r="BN502" s="209" t="s">
        <v>434</v>
      </c>
      <c r="BO502" s="261"/>
      <c r="BP502" s="261" t="s">
        <v>256</v>
      </c>
      <c r="BQ502" s="261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5" t="s">
        <v>276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2"/>
      <c r="BD503" s="262" t="s">
        <v>41</v>
      </c>
      <c r="BE503" s="262"/>
      <c r="BF503" s="29" t="s">
        <v>207</v>
      </c>
      <c r="BG503" s="262" t="s">
        <v>21</v>
      </c>
      <c r="BH503" s="262" t="s">
        <v>208</v>
      </c>
      <c r="BI503" s="262" t="s">
        <v>21</v>
      </c>
      <c r="BJ503" s="271" t="s">
        <v>257</v>
      </c>
      <c r="BK503" s="263"/>
      <c r="BL503" s="263" t="s">
        <v>257</v>
      </c>
      <c r="BM503" s="263"/>
      <c r="BN503" s="271" t="s">
        <v>435</v>
      </c>
      <c r="BO503" s="263"/>
      <c r="BP503" s="263" t="s">
        <v>435</v>
      </c>
      <c r="BQ503" s="263"/>
      <c r="BR503" s="30" t="s">
        <v>42</v>
      </c>
      <c r="BS503" s="11"/>
      <c r="BT503" s="1"/>
    </row>
    <row r="504" spans="1:72" x14ac:dyDescent="0.25">
      <c r="A504" s="3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341</v>
      </c>
      <c r="AZ505" s="1"/>
      <c r="BA505" s="1"/>
      <c r="BB505" s="1"/>
      <c r="BC505" s="266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6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6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261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6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6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342</v>
      </c>
      <c r="AZ510" s="38"/>
      <c r="BA510" s="38"/>
      <c r="BB510" s="38"/>
      <c r="BC510" s="266">
        <v>-3.3</v>
      </c>
      <c r="BD510" s="52">
        <v>1951</v>
      </c>
      <c r="BE510" s="264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321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6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321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6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321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6">
        <v>-3.9</v>
      </c>
      <c r="BD513" s="52">
        <v>1951</v>
      </c>
      <c r="BE513" s="268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6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6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6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6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321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342</v>
      </c>
      <c r="AZ518" s="38"/>
      <c r="BA518" s="38"/>
      <c r="BB518" s="38"/>
      <c r="BC518" s="266">
        <v>-2.8</v>
      </c>
      <c r="BD518" s="52">
        <v>1950</v>
      </c>
      <c r="BE518" s="264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6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321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6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6">
        <v>-5.5</v>
      </c>
      <c r="BD521" s="52">
        <v>1973</v>
      </c>
      <c r="BE521" s="264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6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6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6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6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321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6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321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6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6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6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6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9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6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6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343</v>
      </c>
      <c r="AZ534" s="1"/>
      <c r="BA534" s="1"/>
      <c r="BB534" s="1"/>
      <c r="BC534" s="266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344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6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323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6">AVERAGE(E505:E535)</f>
        <v>#DIV/0!</v>
      </c>
      <c r="F537" s="42" t="e">
        <f t="shared" si="26"/>
        <v>#DIV/0!</v>
      </c>
      <c r="G537" s="42" t="e">
        <f t="shared" si="26"/>
        <v>#DIV/0!</v>
      </c>
      <c r="H537" s="42" t="e">
        <f t="shared" si="26"/>
        <v>#DIV/0!</v>
      </c>
      <c r="I537" s="42" t="e">
        <f t="shared" si="26"/>
        <v>#DIV/0!</v>
      </c>
      <c r="J537" s="24" t="e">
        <f t="shared" si="26"/>
        <v>#DIV/0!</v>
      </c>
      <c r="K537" s="54" t="e">
        <f t="shared" si="26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7">AVERAGE(AC505:AC535)</f>
        <v>#DIV/0!</v>
      </c>
      <c r="AD537" s="72"/>
      <c r="AE537" s="72" t="e">
        <f t="shared" si="27"/>
        <v>#DIV/0!</v>
      </c>
      <c r="AF537" s="72"/>
      <c r="AG537" s="72" t="e">
        <f t="shared" si="27"/>
        <v>#DIV/0!</v>
      </c>
      <c r="AH537" s="72"/>
      <c r="AI537" s="72" t="e">
        <f t="shared" si="27"/>
        <v>#DIV/0!</v>
      </c>
      <c r="AJ537" s="72"/>
      <c r="AK537" s="100" t="e">
        <f t="shared" si="27"/>
        <v>#DIV/0!</v>
      </c>
      <c r="AL537" s="100" t="e">
        <f t="shared" si="27"/>
        <v>#DIV/0!</v>
      </c>
      <c r="AM537" s="100" t="e">
        <f t="shared" si="27"/>
        <v>#DIV/0!</v>
      </c>
      <c r="AN537" s="100" t="e">
        <f t="shared" si="27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7"/>
        <v>#DIV/0!</v>
      </c>
      <c r="AS537" s="215" t="e">
        <f t="shared" si="27"/>
        <v>#DIV/0!</v>
      </c>
      <c r="AT537" s="100">
        <f t="shared" si="27"/>
        <v>15.609677419354838</v>
      </c>
      <c r="AU537" s="100"/>
      <c r="AV537" s="100"/>
      <c r="AW537" s="72">
        <f t="shared" si="27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345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346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425</v>
      </c>
      <c r="Z541" s="13"/>
      <c r="AA541" s="6"/>
      <c r="AB541" s="2">
        <v>0.9</v>
      </c>
    </row>
    <row r="542" spans="1:72" x14ac:dyDescent="0.25">
      <c r="B542" s="2" t="s">
        <v>347</v>
      </c>
      <c r="C542" s="2"/>
      <c r="D542" s="2"/>
      <c r="E542" s="2"/>
      <c r="F542" s="2"/>
      <c r="G542" s="2"/>
      <c r="H542" s="2"/>
      <c r="I542" s="2" t="s">
        <v>426</v>
      </c>
      <c r="J542" s="2"/>
      <c r="K542" s="2">
        <v>1.1000000000000001</v>
      </c>
    </row>
    <row r="543" spans="1:72" x14ac:dyDescent="0.25">
      <c r="B543" s="75" t="s">
        <v>348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349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350</v>
      </c>
      <c r="C545" s="2"/>
      <c r="D545" s="2"/>
      <c r="E545" s="2"/>
      <c r="F545" s="2"/>
      <c r="G545" s="2"/>
      <c r="H545" s="2"/>
      <c r="I545" s="2" t="s">
        <v>427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428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O263" sqref="O263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22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351</v>
      </c>
      <c r="P3" s="217" t="s">
        <v>45</v>
      </c>
      <c r="Q3" s="217" t="s">
        <v>352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353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354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355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356</v>
      </c>
      <c r="C41" s="2"/>
      <c r="D41" s="2"/>
      <c r="E41" s="2"/>
      <c r="F41" s="2"/>
      <c r="G41" s="1"/>
      <c r="H41" s="2"/>
      <c r="I41" s="2" t="s">
        <v>426</v>
      </c>
      <c r="J41" s="2"/>
      <c r="K41" s="75">
        <v>-0.2</v>
      </c>
      <c r="L41" s="1"/>
      <c r="M41" s="1"/>
      <c r="N41" s="324"/>
      <c r="O41" s="324"/>
      <c r="P41" s="324"/>
      <c r="Q41" s="228"/>
      <c r="R41" s="229"/>
      <c r="S41" s="230"/>
      <c r="T41" s="230"/>
      <c r="U41" s="230"/>
      <c r="V41" s="323"/>
      <c r="W41" s="230"/>
      <c r="X41" s="230"/>
      <c r="Y41" s="230"/>
      <c r="Z41" s="1"/>
      <c r="AA41" s="218"/>
    </row>
    <row r="42" spans="1:27" x14ac:dyDescent="0.25">
      <c r="A42" s="1"/>
      <c r="B42" s="72" t="s">
        <v>357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358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359</v>
      </c>
      <c r="C44" s="2"/>
      <c r="D44" s="2"/>
      <c r="E44" s="1"/>
      <c r="F44" s="1"/>
      <c r="G44" s="1"/>
      <c r="H44" s="2"/>
      <c r="I44" s="2" t="s">
        <v>427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428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22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360</v>
      </c>
      <c r="P48" s="217" t="s">
        <v>45</v>
      </c>
      <c r="Q48" s="45" t="s">
        <v>352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353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362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363</v>
      </c>
      <c r="C84" s="2"/>
      <c r="D84" s="2"/>
      <c r="E84" s="2"/>
      <c r="F84" s="2"/>
      <c r="G84" s="1"/>
      <c r="H84" s="1"/>
      <c r="I84" s="2" t="s">
        <v>426</v>
      </c>
      <c r="J84" s="2"/>
      <c r="K84" s="75">
        <v>-0.4</v>
      </c>
      <c r="L84" s="1"/>
      <c r="M84" s="1"/>
      <c r="N84" s="324"/>
      <c r="O84" s="324"/>
      <c r="P84" s="324"/>
      <c r="Q84" s="228"/>
      <c r="R84" s="229"/>
      <c r="S84" s="230"/>
      <c r="T84" s="230"/>
      <c r="U84" s="230"/>
      <c r="V84" s="323"/>
      <c r="W84" s="230"/>
      <c r="X84" s="230"/>
      <c r="Y84" s="230"/>
      <c r="Z84" s="1"/>
      <c r="AA84" s="218"/>
    </row>
    <row r="85" spans="1:27" x14ac:dyDescent="0.25">
      <c r="A85" s="1"/>
      <c r="B85" s="72" t="s">
        <v>364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365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366</v>
      </c>
      <c r="C87" s="2"/>
      <c r="D87" s="2"/>
      <c r="E87" s="1"/>
      <c r="F87" s="1"/>
      <c r="G87" s="1"/>
      <c r="H87" s="1"/>
      <c r="I87" s="2" t="s">
        <v>427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428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445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351</v>
      </c>
      <c r="P91" s="217" t="s">
        <v>45</v>
      </c>
      <c r="Q91" s="45" t="s">
        <v>352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353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12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9">
        <v>15.2</v>
      </c>
      <c r="O114" s="316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11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367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368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369</v>
      </c>
      <c r="C129" s="2"/>
      <c r="D129" s="2"/>
      <c r="E129" s="2"/>
      <c r="F129" s="2"/>
      <c r="G129" s="1"/>
      <c r="H129" s="1"/>
      <c r="I129" s="2" t="s">
        <v>426</v>
      </c>
      <c r="J129" s="2"/>
      <c r="K129" s="2">
        <v>0.4</v>
      </c>
      <c r="L129" s="1"/>
      <c r="M129" s="1"/>
      <c r="N129" s="324"/>
      <c r="O129" s="324"/>
      <c r="P129" s="324"/>
      <c r="Q129" s="228"/>
      <c r="R129" s="229"/>
      <c r="S129" s="230"/>
      <c r="T129" s="230"/>
      <c r="U129" s="230"/>
      <c r="V129" s="323"/>
      <c r="W129" s="230"/>
      <c r="X129" s="230"/>
      <c r="Y129" s="230"/>
      <c r="Z129" s="1"/>
      <c r="AA129" s="2"/>
    </row>
    <row r="130" spans="1:27" x14ac:dyDescent="0.25">
      <c r="A130" s="1"/>
      <c r="B130" s="72" t="s">
        <v>370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371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372</v>
      </c>
      <c r="C132" s="2"/>
      <c r="D132" s="2"/>
      <c r="E132" s="1"/>
      <c r="F132" s="1"/>
      <c r="G132" s="1"/>
      <c r="H132" s="1"/>
      <c r="I132" s="2" t="s">
        <v>427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428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351</v>
      </c>
      <c r="P136" s="217" t="s">
        <v>45</v>
      </c>
      <c r="Q136" s="45" t="s">
        <v>352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353</v>
      </c>
      <c r="S137" s="151"/>
      <c r="T137" s="77"/>
      <c r="U137" s="77"/>
      <c r="V137" s="150" t="s">
        <v>361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373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374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369</v>
      </c>
      <c r="C174" s="2"/>
      <c r="D174" s="2"/>
      <c r="E174" s="2"/>
      <c r="F174" s="2"/>
      <c r="G174" s="1"/>
      <c r="H174" s="1"/>
      <c r="I174" s="2" t="s">
        <v>426</v>
      </c>
      <c r="J174" s="2"/>
      <c r="K174" s="75">
        <v>3</v>
      </c>
      <c r="L174" s="1"/>
      <c r="M174" s="1"/>
      <c r="N174" s="324"/>
      <c r="O174" s="324"/>
      <c r="P174" s="324"/>
      <c r="Q174" s="228"/>
      <c r="R174" s="229"/>
      <c r="S174" s="230"/>
      <c r="T174" s="230"/>
      <c r="U174" s="230"/>
      <c r="V174" s="323"/>
      <c r="W174" s="230"/>
      <c r="X174" s="230"/>
      <c r="Y174" s="230"/>
      <c r="Z174" s="1"/>
      <c r="AA174" s="2"/>
    </row>
    <row r="175" spans="1:27" x14ac:dyDescent="0.25">
      <c r="A175" s="1"/>
      <c r="B175" s="72" t="s">
        <v>370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371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372</v>
      </c>
      <c r="C177" s="2"/>
      <c r="D177" s="2"/>
      <c r="E177" s="1"/>
      <c r="F177" s="1"/>
      <c r="G177" s="1"/>
      <c r="H177" s="1"/>
      <c r="I177" s="2" t="s">
        <v>427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428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351</v>
      </c>
      <c r="P182" s="217" t="s">
        <v>45</v>
      </c>
      <c r="Q182" s="45" t="s">
        <v>352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353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375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376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377</v>
      </c>
      <c r="C220" s="2"/>
      <c r="D220" s="2"/>
      <c r="E220" s="2"/>
      <c r="F220" s="2"/>
      <c r="G220" s="1"/>
      <c r="H220" s="1"/>
      <c r="I220" s="2" t="s">
        <v>426</v>
      </c>
      <c r="J220" s="2"/>
      <c r="K220" s="2">
        <v>5.8</v>
      </c>
      <c r="L220" s="1"/>
      <c r="M220" s="1"/>
      <c r="N220" s="324"/>
      <c r="O220" s="324"/>
      <c r="P220" s="324"/>
      <c r="Q220" s="228"/>
      <c r="R220" s="229"/>
      <c r="S220" s="230"/>
      <c r="T220" s="230"/>
      <c r="U220" s="230"/>
      <c r="V220" s="323"/>
      <c r="W220" s="230"/>
      <c r="X220" s="230"/>
      <c r="Y220" s="230"/>
      <c r="Z220" s="1"/>
      <c r="AA220" s="2"/>
    </row>
    <row r="221" spans="1:27" x14ac:dyDescent="0.25">
      <c r="A221" s="1"/>
      <c r="B221" s="72" t="s">
        <v>378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379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380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428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351</v>
      </c>
      <c r="P229" s="217" t="s">
        <v>45</v>
      </c>
      <c r="Q229" s="45" t="s">
        <v>352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353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/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/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/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/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f t="shared" si="9"/>
        <v>11.85</v>
      </c>
      <c r="M235" s="42">
        <v>8.1980000000000004</v>
      </c>
      <c r="N235" s="43"/>
      <c r="O235" s="57"/>
      <c r="P235" s="45"/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/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/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/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/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/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/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/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/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/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f t="shared" si="9"/>
        <v>13.549999999999999</v>
      </c>
      <c r="M245" s="42">
        <v>9.2580000000000027</v>
      </c>
      <c r="N245" s="43"/>
      <c r="O245" s="57"/>
      <c r="P245" s="45"/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/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/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8.5</v>
      </c>
      <c r="O248" s="57"/>
      <c r="P248" s="45"/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/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/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f t="shared" si="9"/>
        <v>10.7875</v>
      </c>
      <c r="M251" s="42">
        <v>9.3699999999999992</v>
      </c>
      <c r="N251" s="43">
        <v>1.3</v>
      </c>
      <c r="O251" s="57"/>
      <c r="P251" s="45"/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/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/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/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/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/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/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/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/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/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23.6</v>
      </c>
      <c r="O263" s="62"/>
      <c r="P263" s="121"/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381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382</v>
      </c>
      <c r="C266" s="2"/>
      <c r="D266" s="2"/>
      <c r="E266" s="2"/>
      <c r="F266" s="1"/>
      <c r="G266" s="1"/>
      <c r="H266" s="1"/>
      <c r="I266" s="75" t="s">
        <v>383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384</v>
      </c>
      <c r="C267" s="2"/>
      <c r="D267" s="2"/>
      <c r="E267" s="2"/>
      <c r="F267" s="2"/>
      <c r="G267" s="1"/>
      <c r="H267" s="1"/>
      <c r="I267" s="2" t="s">
        <v>426</v>
      </c>
      <c r="J267" s="2"/>
      <c r="K267" s="2">
        <v>9.6999999999999993</v>
      </c>
      <c r="L267" s="1"/>
      <c r="M267" s="75"/>
      <c r="N267" s="324"/>
      <c r="O267" s="324"/>
      <c r="P267" s="324"/>
      <c r="Q267" s="228"/>
      <c r="R267" s="250"/>
      <c r="S267" s="230"/>
      <c r="T267" s="230"/>
      <c r="U267" s="230"/>
      <c r="V267" s="323"/>
      <c r="W267" s="230"/>
      <c r="X267" s="230"/>
      <c r="Y267" s="230"/>
      <c r="Z267" s="1"/>
      <c r="AA267" s="2"/>
    </row>
    <row r="268" spans="1:27" x14ac:dyDescent="0.25">
      <c r="A268" s="1"/>
      <c r="B268" s="72" t="s">
        <v>385</v>
      </c>
      <c r="C268" s="1"/>
      <c r="D268" s="1"/>
      <c r="E268" s="1"/>
      <c r="F268" s="1"/>
      <c r="G268" s="1"/>
      <c r="H268" s="1"/>
      <c r="I268" s="2" t="s">
        <v>386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387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388</v>
      </c>
      <c r="C270" s="2"/>
      <c r="D270" s="2"/>
      <c r="E270" s="1"/>
      <c r="F270" s="1"/>
      <c r="G270" s="1"/>
      <c r="H270" s="1"/>
      <c r="I270" s="2" t="s">
        <v>427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428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389</v>
      </c>
      <c r="M275" s="9"/>
      <c r="N275" s="3" t="s">
        <v>29</v>
      </c>
      <c r="O275" s="3" t="s">
        <v>351</v>
      </c>
      <c r="P275" s="217" t="s">
        <v>45</v>
      </c>
      <c r="Q275" s="217" t="s">
        <v>352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390</v>
      </c>
      <c r="N276" s="43"/>
      <c r="O276" s="43" t="s">
        <v>44</v>
      </c>
      <c r="P276" s="217"/>
      <c r="Q276" s="45" t="s">
        <v>45</v>
      </c>
      <c r="R276" s="150" t="s">
        <v>353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88"/>
      <c r="K277" s="166"/>
      <c r="L277" s="75">
        <v>6.9</v>
      </c>
      <c r="M277" s="42">
        <v>9.645999999999999</v>
      </c>
      <c r="N277" s="43"/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19"/>
      <c r="H278" s="119"/>
      <c r="I278" s="119"/>
      <c r="J278" s="24"/>
      <c r="K278" s="178"/>
      <c r="L278" s="75">
        <v>7.3</v>
      </c>
      <c r="M278" s="42">
        <v>9.7159999999999993</v>
      </c>
      <c r="N278" s="43"/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2.5</v>
      </c>
      <c r="Y278" s="120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19"/>
      <c r="H279" s="119"/>
      <c r="I279" s="119"/>
      <c r="J279" s="24"/>
      <c r="K279" s="178"/>
      <c r="L279" s="75">
        <v>7.4</v>
      </c>
      <c r="M279" s="42">
        <v>9.7793333333333354</v>
      </c>
      <c r="N279" s="43"/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/>
      <c r="C280" s="42"/>
      <c r="D280" s="42"/>
      <c r="E280" s="42"/>
      <c r="F280" s="42"/>
      <c r="G280" s="119"/>
      <c r="H280" s="119"/>
      <c r="I280" s="119"/>
      <c r="J280" s="24"/>
      <c r="K280" s="178"/>
      <c r="L280" s="75">
        <v>8.1</v>
      </c>
      <c r="M280" s="42">
        <v>9.9093333333333344</v>
      </c>
      <c r="N280" s="43"/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19"/>
      <c r="H281" s="119"/>
      <c r="I281" s="119"/>
      <c r="J281" s="24"/>
      <c r="K281" s="178"/>
      <c r="L281" s="75" t="e">
        <f t="shared" ref="L281:L307" si="11">AVERAGE(B281:I281)</f>
        <v>#DIV/0!</v>
      </c>
      <c r="M281" s="42">
        <v>9.9693333333333349</v>
      </c>
      <c r="N281" s="43"/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19"/>
      <c r="H282" s="42"/>
      <c r="I282" s="42"/>
      <c r="J282" s="24"/>
      <c r="K282" s="54"/>
      <c r="L282" s="75" t="e">
        <f t="shared" si="11"/>
        <v>#DIV/0!</v>
      </c>
      <c r="M282" s="42">
        <v>10.013333333333334</v>
      </c>
      <c r="N282" s="43"/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19"/>
      <c r="H283" s="119"/>
      <c r="I283" s="119"/>
      <c r="J283" s="24"/>
      <c r="K283" s="178"/>
      <c r="L283" s="75" t="e">
        <f t="shared" si="11"/>
        <v>#DIV/0!</v>
      </c>
      <c r="M283" s="42">
        <v>10.079333333333333</v>
      </c>
      <c r="N283" s="43"/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118"/>
      <c r="C284" s="42"/>
      <c r="D284" s="42"/>
      <c r="E284" s="42"/>
      <c r="F284" s="42"/>
      <c r="G284" s="119"/>
      <c r="H284" s="119"/>
      <c r="I284" s="119"/>
      <c r="J284" s="24"/>
      <c r="K284" s="178"/>
      <c r="L284" s="75" t="e">
        <f t="shared" si="11"/>
        <v>#DIV/0!</v>
      </c>
      <c r="M284" s="42">
        <v>10.157999999999999</v>
      </c>
      <c r="N284" s="43"/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19"/>
      <c r="H285" s="119"/>
      <c r="I285" s="119"/>
      <c r="J285" s="24"/>
      <c r="K285" s="178"/>
      <c r="L285" s="75">
        <v>14.4</v>
      </c>
      <c r="M285" s="42">
        <v>10.265333333333334</v>
      </c>
      <c r="N285" s="43"/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78"/>
      <c r="L286" s="75">
        <v>18.3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5"/>
      <c r="G287" s="42"/>
      <c r="H287" s="119"/>
      <c r="I287" s="119"/>
      <c r="J287" s="24"/>
      <c r="K287" s="251"/>
      <c r="L287" s="75" t="e">
        <f t="shared" si="11"/>
        <v>#DIV/0!</v>
      </c>
      <c r="M287" s="42">
        <v>10.515333333333334</v>
      </c>
      <c r="N287" s="43"/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118"/>
      <c r="C288" s="42"/>
      <c r="D288" s="42"/>
      <c r="E288" s="42"/>
      <c r="F288" s="42"/>
      <c r="G288" s="42"/>
      <c r="H288" s="119"/>
      <c r="I288" s="119"/>
      <c r="J288" s="24"/>
      <c r="K288" s="178"/>
      <c r="L288" s="75" t="e">
        <f t="shared" si="11"/>
        <v>#DIV/0!</v>
      </c>
      <c r="M288" s="42">
        <v>10.614000000000001</v>
      </c>
      <c r="N288" s="43"/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19"/>
      <c r="I289" s="119"/>
      <c r="J289" s="24"/>
      <c r="K289" s="178"/>
      <c r="L289" s="75" t="e">
        <f t="shared" si="11"/>
        <v>#DIV/0!</v>
      </c>
      <c r="M289" s="42">
        <v>10.661333333333333</v>
      </c>
      <c r="N289" s="43"/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19"/>
      <c r="I290" s="55"/>
      <c r="J290" s="24"/>
      <c r="K290" s="178"/>
      <c r="L290" s="75" t="e">
        <f t="shared" si="11"/>
        <v>#DIV/0!</v>
      </c>
      <c r="M290" s="42">
        <v>10.728666666666667</v>
      </c>
      <c r="N290" s="43"/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19"/>
      <c r="I291" s="119"/>
      <c r="J291" s="24"/>
      <c r="K291" s="178"/>
      <c r="L291" s="75" t="e">
        <f t="shared" si="11"/>
        <v>#DIV/0!</v>
      </c>
      <c r="M291" s="42">
        <v>10.812666666666665</v>
      </c>
      <c r="N291" s="43"/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2995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19"/>
      <c r="I292" s="42"/>
      <c r="J292" s="24"/>
      <c r="K292" s="178"/>
      <c r="L292" s="75" t="e">
        <f t="shared" si="11"/>
        <v>#DIV/0!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78"/>
      <c r="L293" s="75" t="e">
        <f t="shared" si="11"/>
        <v>#DIV/0!</v>
      </c>
      <c r="M293" s="42">
        <v>10.861333333333331</v>
      </c>
      <c r="N293" s="43"/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78"/>
      <c r="L294" s="75" t="e">
        <f t="shared" si="11"/>
        <v>#DIV/0!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78"/>
      <c r="L295" s="75" t="e">
        <f t="shared" si="11"/>
        <v>#DIV/0!</v>
      </c>
      <c r="M295" s="42">
        <v>10.885333333333334</v>
      </c>
      <c r="N295" s="43"/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78"/>
      <c r="L296" s="75" t="e">
        <f t="shared" si="11"/>
        <v>#DIV/0!</v>
      </c>
      <c r="M296" s="42">
        <v>10.966666666666667</v>
      </c>
      <c r="N296" s="43"/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5"/>
      <c r="H297" s="42"/>
      <c r="I297" s="42"/>
      <c r="J297" s="24"/>
      <c r="K297" s="178"/>
      <c r="L297" s="75" t="e">
        <f t="shared" si="11"/>
        <v>#DIV/0!</v>
      </c>
      <c r="M297" s="42">
        <v>11.027333333333335</v>
      </c>
      <c r="N297" s="43"/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5"/>
      <c r="H298" s="42"/>
      <c r="I298" s="42"/>
      <c r="J298" s="24"/>
      <c r="K298" s="178"/>
      <c r="L298" s="75" t="e">
        <f t="shared" si="11"/>
        <v>#DIV/0!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5"/>
      <c r="F299" s="55"/>
      <c r="G299" s="55"/>
      <c r="H299" s="55"/>
      <c r="I299" s="55"/>
      <c r="J299" s="24"/>
      <c r="K299" s="178"/>
      <c r="L299" s="75" t="e">
        <f t="shared" si="11"/>
        <v>#DIV/0!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2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78"/>
      <c r="L300" s="75" t="e">
        <f t="shared" si="11"/>
        <v>#DIV/0!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5"/>
      <c r="F301" s="55"/>
      <c r="G301" s="55"/>
      <c r="H301" s="55"/>
      <c r="I301" s="55"/>
      <c r="J301" s="24"/>
      <c r="K301" s="178"/>
      <c r="L301" s="75" t="e">
        <f t="shared" si="11"/>
        <v>#DIV/0!</v>
      </c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78"/>
      <c r="L302" s="75" t="e">
        <f t="shared" si="11"/>
        <v>#DIV/0!</v>
      </c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3"/>
      <c r="L303" s="75" t="e">
        <f t="shared" si="11"/>
        <v>#DIV/0!</v>
      </c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5"/>
      <c r="F304" s="55"/>
      <c r="G304" s="55"/>
      <c r="H304" s="55"/>
      <c r="I304" s="55"/>
      <c r="J304" s="24"/>
      <c r="K304" s="253"/>
      <c r="L304" s="75" t="e">
        <f t="shared" si="11"/>
        <v>#DIV/0!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5"/>
      <c r="F305" s="55"/>
      <c r="G305" s="55"/>
      <c r="H305" s="55"/>
      <c r="I305" s="55"/>
      <c r="J305" s="24"/>
      <c r="K305" s="178"/>
      <c r="L305" s="75" t="e">
        <f t="shared" si="11"/>
        <v>#DIV/0!</v>
      </c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5"/>
      <c r="F306" s="55"/>
      <c r="G306" s="55"/>
      <c r="H306" s="55"/>
      <c r="I306" s="55"/>
      <c r="J306" s="24"/>
      <c r="K306" s="178"/>
      <c r="L306" s="75" t="e">
        <f t="shared" si="11"/>
        <v>#DIV/0!</v>
      </c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5"/>
      <c r="F307" s="55"/>
      <c r="G307" s="55"/>
      <c r="H307" s="55"/>
      <c r="I307" s="55"/>
      <c r="J307" s="24"/>
      <c r="K307" s="178"/>
      <c r="L307" s="75" t="e">
        <f t="shared" si="11"/>
        <v>#DIV/0!</v>
      </c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 t="e">
        <f t="shared" ref="B309:I309" si="12">AVERAGE(B277:B307)</f>
        <v>#DIV/0!</v>
      </c>
      <c r="C309" s="100" t="e">
        <f t="shared" si="12"/>
        <v>#DIV/0!</v>
      </c>
      <c r="D309" s="100" t="e">
        <f t="shared" si="12"/>
        <v>#DIV/0!</v>
      </c>
      <c r="E309" s="100" t="e">
        <f t="shared" si="12"/>
        <v>#DIV/0!</v>
      </c>
      <c r="F309" s="100" t="e">
        <f t="shared" si="12"/>
        <v>#DIV/0!</v>
      </c>
      <c r="G309" s="100" t="e">
        <f t="shared" si="12"/>
        <v>#DIV/0!</v>
      </c>
      <c r="H309" s="100" t="e">
        <f t="shared" si="12"/>
        <v>#DIV/0!</v>
      </c>
      <c r="I309" s="100" t="e">
        <f t="shared" si="12"/>
        <v>#DIV/0!</v>
      </c>
      <c r="J309" s="126" t="e">
        <f>AVERAGE(J278:J307)</f>
        <v>#DIV/0!</v>
      </c>
      <c r="K309" s="85" t="e">
        <f>AVERAGE(K278:K307)</f>
        <v>#DIV/0!</v>
      </c>
      <c r="L309" s="100" t="e">
        <f>AVERAGE(L277:L307)</f>
        <v>#DIV/0!</v>
      </c>
      <c r="M309" s="75"/>
      <c r="N309" s="43">
        <f>SUM(N277:N307)</f>
        <v>0</v>
      </c>
      <c r="O309" s="62"/>
      <c r="P309" s="45">
        <v>101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0.7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391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392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393</v>
      </c>
      <c r="C313" s="2"/>
      <c r="D313" s="2"/>
      <c r="E313" s="2"/>
      <c r="F313" s="2"/>
      <c r="G313" s="1"/>
      <c r="H313" s="1"/>
      <c r="I313" s="2" t="s">
        <v>426</v>
      </c>
      <c r="J313" s="2"/>
      <c r="K313" s="2">
        <v>11.4</v>
      </c>
      <c r="L313" s="1"/>
      <c r="M313" s="1"/>
      <c r="N313" s="324"/>
      <c r="O313" s="324"/>
      <c r="P313" s="324"/>
      <c r="Q313" s="228"/>
      <c r="R313" s="250"/>
      <c r="S313" s="230"/>
      <c r="T313" s="230"/>
      <c r="U313" s="230"/>
      <c r="V313" s="323"/>
      <c r="W313" s="230"/>
      <c r="X313" s="230"/>
      <c r="Y313" s="230"/>
      <c r="Z313" s="1"/>
      <c r="AA313" s="2"/>
    </row>
    <row r="314" spans="1:27" x14ac:dyDescent="0.25">
      <c r="A314" s="1"/>
      <c r="B314" s="72" t="s">
        <v>394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395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396</v>
      </c>
      <c r="C316" s="2"/>
      <c r="D316" s="2"/>
      <c r="E316" s="1"/>
      <c r="F316" s="1"/>
      <c r="G316" s="1"/>
      <c r="H316" s="1"/>
      <c r="I316" s="2" t="s">
        <v>427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428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450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351</v>
      </c>
      <c r="P321" s="217" t="s">
        <v>45</v>
      </c>
      <c r="Q321" s="217" t="s">
        <v>352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353</v>
      </c>
      <c r="S322" s="151"/>
      <c r="T322" s="77"/>
      <c r="U322" s="77"/>
      <c r="V322" s="150" t="s">
        <v>361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4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5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397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287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398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399</v>
      </c>
      <c r="C359" s="2"/>
      <c r="D359" s="2"/>
      <c r="E359" s="2"/>
      <c r="F359" s="2"/>
      <c r="G359" s="1"/>
      <c r="H359" s="1"/>
      <c r="I359" s="2" t="s">
        <v>426</v>
      </c>
      <c r="J359" s="2"/>
      <c r="K359" s="2">
        <v>10.9</v>
      </c>
      <c r="L359" s="1"/>
      <c r="M359" s="1"/>
      <c r="N359" s="324"/>
      <c r="O359" s="324"/>
      <c r="P359" s="324"/>
      <c r="Q359" s="228"/>
      <c r="R359" s="250"/>
      <c r="S359" s="230"/>
      <c r="T359" s="230"/>
      <c r="U359" s="230"/>
      <c r="V359" s="323"/>
      <c r="W359" s="230"/>
      <c r="X359" s="230"/>
      <c r="Y359" s="230"/>
      <c r="Z359" s="1"/>
      <c r="AA359" s="2"/>
    </row>
    <row r="360" spans="1:27" x14ac:dyDescent="0.25">
      <c r="A360" s="1"/>
      <c r="B360" s="72" t="s">
        <v>400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401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402</v>
      </c>
      <c r="C362" s="2"/>
      <c r="D362" s="2"/>
      <c r="E362" s="1"/>
      <c r="F362" s="1"/>
      <c r="G362" s="1"/>
      <c r="H362" s="1"/>
      <c r="I362" s="2" t="s">
        <v>427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428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351</v>
      </c>
      <c r="P367" s="217" t="s">
        <v>45</v>
      </c>
      <c r="Q367" s="217" t="s">
        <v>352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353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4"/>
      <c r="O405" s="324"/>
      <c r="P405" s="324"/>
      <c r="Q405" s="228"/>
      <c r="R405" s="250"/>
      <c r="S405" s="230"/>
      <c r="T405" s="230"/>
      <c r="U405" s="230"/>
      <c r="V405" s="323"/>
      <c r="W405" s="230"/>
      <c r="X405" s="230"/>
      <c r="Y405" s="230"/>
      <c r="Z405" s="1"/>
      <c r="AA405" s="218"/>
    </row>
    <row r="406" spans="1:27" x14ac:dyDescent="0.25">
      <c r="A406" s="1"/>
      <c r="B406" s="72" t="s">
        <v>406</v>
      </c>
      <c r="C406" s="1"/>
      <c r="D406" s="1"/>
      <c r="E406" s="1"/>
      <c r="F406" s="1"/>
      <c r="G406" s="1"/>
      <c r="I406" s="2" t="s">
        <v>426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427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428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351</v>
      </c>
      <c r="P413" s="217" t="s">
        <v>45</v>
      </c>
      <c r="Q413" s="217" t="s">
        <v>352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353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6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7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8"/>
      <c r="S446" s="77"/>
      <c r="T446" s="77"/>
      <c r="U446" s="77"/>
      <c r="V446" s="258"/>
      <c r="W446" s="77"/>
      <c r="X446" s="77"/>
      <c r="Y446" s="1"/>
      <c r="Z446" s="2"/>
    </row>
    <row r="447" spans="1:26" x14ac:dyDescent="0.25">
      <c r="A447" s="1" t="s">
        <v>323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8"/>
      <c r="S447" s="77"/>
      <c r="T447" s="77"/>
      <c r="U447" s="77"/>
      <c r="V447" s="258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426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412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427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428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453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351</v>
      </c>
      <c r="P459" s="217" t="s">
        <v>45</v>
      </c>
      <c r="Q459" s="217" t="s">
        <v>352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353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6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8"/>
      <c r="S492" s="77"/>
      <c r="T492" s="77"/>
      <c r="U492" s="77"/>
      <c r="V492" s="258"/>
      <c r="W492" s="77"/>
      <c r="X492" s="77"/>
      <c r="Y492" s="1"/>
      <c r="Z492" s="2"/>
    </row>
    <row r="493" spans="1:27" x14ac:dyDescent="0.25">
      <c r="A493" s="1" t="s">
        <v>323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426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418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427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428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351</v>
      </c>
      <c r="P505" s="217" t="s">
        <v>45</v>
      </c>
      <c r="Q505" s="217" t="s">
        <v>352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353</v>
      </c>
      <c r="S506" s="151"/>
      <c r="T506" s="77"/>
      <c r="U506" s="77"/>
      <c r="V506" s="150" t="s">
        <v>361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300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300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300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300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300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6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323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419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420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421</v>
      </c>
      <c r="C543" s="2"/>
      <c r="D543" s="2"/>
      <c r="E543" s="2"/>
      <c r="F543" s="2"/>
      <c r="G543" s="1"/>
      <c r="I543" s="2" t="s">
        <v>426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422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423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427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428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284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284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323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284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323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284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2014-07-01T11:53:48Z</dcterms:modified>
</cp:coreProperties>
</file>